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Z7" i="1"/>
  <c r="AA7"/>
  <c r="AB7"/>
  <c r="Z8"/>
  <c r="AA8"/>
  <c r="AB8"/>
  <c r="Z9"/>
  <c r="AA9"/>
  <c r="AB9"/>
  <c r="Z10"/>
  <c r="AA10"/>
  <c r="AB10"/>
  <c r="Z11"/>
  <c r="AA11"/>
  <c r="AB11"/>
  <c r="Z12"/>
  <c r="AA12"/>
  <c r="AB12"/>
  <c r="Z13"/>
  <c r="AA13"/>
  <c r="AB13"/>
  <c r="Z14"/>
  <c r="AA14"/>
  <c r="AB14"/>
  <c r="Z15"/>
  <c r="AA15"/>
  <c r="AB15"/>
  <c r="Z16"/>
  <c r="AA16"/>
  <c r="AB16"/>
  <c r="Z17"/>
  <c r="AA17"/>
  <c r="AB17"/>
  <c r="Z18"/>
  <c r="AA18"/>
  <c r="AB18"/>
  <c r="Z19"/>
  <c r="AA19"/>
  <c r="AB19"/>
  <c r="Z20"/>
  <c r="AA20"/>
  <c r="AB20"/>
  <c r="Z21"/>
  <c r="AA21"/>
  <c r="AB21"/>
  <c r="Z22"/>
  <c r="AA22"/>
  <c r="AB22"/>
  <c r="Z23"/>
  <c r="AA23"/>
  <c r="AB23"/>
  <c r="Z24"/>
  <c r="AA24"/>
  <c r="AB24"/>
  <c r="Z25"/>
  <c r="AA25"/>
  <c r="AB25"/>
  <c r="Z26"/>
  <c r="AA26"/>
  <c r="AB26"/>
  <c r="AB6"/>
  <c r="AA6"/>
  <c r="Z6"/>
  <c r="T7"/>
  <c r="U7"/>
  <c r="V7"/>
  <c r="T8"/>
  <c r="U8"/>
  <c r="V8"/>
  <c r="T9"/>
  <c r="U9"/>
  <c r="V9"/>
  <c r="T10"/>
  <c r="U10"/>
  <c r="V10"/>
  <c r="T11"/>
  <c r="U11"/>
  <c r="V11"/>
  <c r="T12"/>
  <c r="U12"/>
  <c r="V12"/>
  <c r="T13"/>
  <c r="U13"/>
  <c r="V13"/>
  <c r="T14"/>
  <c r="U14"/>
  <c r="V14"/>
  <c r="T15"/>
  <c r="U15"/>
  <c r="V15"/>
  <c r="T16"/>
  <c r="U16"/>
  <c r="V16"/>
  <c r="T17"/>
  <c r="U17"/>
  <c r="V17"/>
  <c r="T18"/>
  <c r="U18"/>
  <c r="V18"/>
  <c r="T19"/>
  <c r="U19"/>
  <c r="V19"/>
  <c r="T20"/>
  <c r="U20"/>
  <c r="V20"/>
  <c r="T21"/>
  <c r="U21"/>
  <c r="V21"/>
  <c r="T22"/>
  <c r="U22"/>
  <c r="V22"/>
  <c r="T23"/>
  <c r="U23"/>
  <c r="V23"/>
  <c r="T24"/>
  <c r="U24"/>
  <c r="V24"/>
  <c r="T25"/>
  <c r="U25"/>
  <c r="V25"/>
  <c r="T26"/>
  <c r="U26"/>
  <c r="V26"/>
  <c r="V6"/>
  <c r="U6"/>
  <c r="T6"/>
  <c r="H15"/>
  <c r="I15"/>
  <c r="J15"/>
  <c r="H16"/>
  <c r="I16"/>
  <c r="J16"/>
  <c r="H17"/>
  <c r="I17"/>
  <c r="J17"/>
  <c r="H18"/>
  <c r="I18"/>
  <c r="J18"/>
  <c r="H19"/>
  <c r="I19"/>
  <c r="J19"/>
  <c r="H20"/>
  <c r="I20"/>
  <c r="J20"/>
  <c r="H21"/>
  <c r="I21"/>
  <c r="J21"/>
  <c r="H22"/>
  <c r="I22"/>
  <c r="J22"/>
  <c r="H23"/>
  <c r="I23"/>
  <c r="J23"/>
  <c r="H24"/>
  <c r="I24"/>
  <c r="J24"/>
  <c r="H25"/>
  <c r="I25"/>
  <c r="J25"/>
  <c r="H26"/>
  <c r="I26"/>
  <c r="J26"/>
  <c r="N7"/>
  <c r="O7"/>
  <c r="P7"/>
  <c r="N8"/>
  <c r="O8"/>
  <c r="P8"/>
  <c r="N9"/>
  <c r="O9"/>
  <c r="P9"/>
  <c r="N10"/>
  <c r="O10"/>
  <c r="P10"/>
  <c r="N11"/>
  <c r="O11"/>
  <c r="P11"/>
  <c r="N12"/>
  <c r="O12"/>
  <c r="P12"/>
  <c r="N13"/>
  <c r="O13"/>
  <c r="P13"/>
  <c r="N14"/>
  <c r="O14"/>
  <c r="P14"/>
  <c r="N15"/>
  <c r="O15"/>
  <c r="P15"/>
  <c r="N16"/>
  <c r="O16"/>
  <c r="P16"/>
  <c r="N17"/>
  <c r="O17"/>
  <c r="P17"/>
  <c r="N18"/>
  <c r="O18"/>
  <c r="P18"/>
  <c r="N19"/>
  <c r="O19"/>
  <c r="P19"/>
  <c r="N20"/>
  <c r="O20"/>
  <c r="P20"/>
  <c r="N21"/>
  <c r="O21"/>
  <c r="P21"/>
  <c r="N22"/>
  <c r="O22"/>
  <c r="P22"/>
  <c r="N23"/>
  <c r="O23"/>
  <c r="P23"/>
  <c r="N24"/>
  <c r="O24"/>
  <c r="P24"/>
  <c r="N25"/>
  <c r="O25"/>
  <c r="P25"/>
  <c r="N26"/>
  <c r="O26"/>
  <c r="P26"/>
  <c r="H7"/>
  <c r="I7"/>
  <c r="J7"/>
  <c r="H8"/>
  <c r="I8"/>
  <c r="J8"/>
  <c r="H9"/>
  <c r="I9"/>
  <c r="J9"/>
  <c r="H10"/>
  <c r="I10"/>
  <c r="J10"/>
  <c r="H11"/>
  <c r="I11"/>
  <c r="J11"/>
  <c r="H12"/>
  <c r="I12"/>
  <c r="J12"/>
  <c r="H13"/>
  <c r="I13"/>
  <c r="J13"/>
  <c r="H14"/>
  <c r="I14"/>
  <c r="J14"/>
  <c r="H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6"/>
  <c r="AC27" l="1"/>
  <c r="AD20"/>
  <c r="AD14"/>
  <c r="AD26"/>
  <c r="AD18"/>
  <c r="AD22"/>
  <c r="AD19"/>
  <c r="AD13"/>
  <c r="AD10"/>
  <c r="AD8"/>
  <c r="AD25"/>
  <c r="AD24"/>
  <c r="AD23"/>
  <c r="AD21"/>
  <c r="AD17"/>
  <c r="AD16"/>
  <c r="AD15"/>
  <c r="AD9"/>
  <c r="AD12"/>
  <c r="AD11"/>
  <c r="AD7"/>
  <c r="P6"/>
  <c r="O6"/>
  <c r="N6"/>
  <c r="J6"/>
  <c r="I6"/>
  <c r="AD6" l="1"/>
  <c r="AD27" s="1"/>
</calcChain>
</file>

<file path=xl/sharedStrings.xml><?xml version="1.0" encoding="utf-8"?>
<sst xmlns="http://schemas.openxmlformats.org/spreadsheetml/2006/main" count="92" uniqueCount="62">
  <si>
    <t>Наименование</t>
  </si>
  <si>
    <t>ед.изм</t>
  </si>
  <si>
    <t>цена</t>
  </si>
  <si>
    <t>1-й квартал</t>
  </si>
  <si>
    <t>кол-во</t>
  </si>
  <si>
    <t>сумма (тыс.тенге)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</si>
  <si>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</si>
  <si>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</si>
  <si>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</si>
  <si>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</si>
  <si>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</si>
  <si>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</si>
  <si>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</si>
  <si>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</si>
  <si>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</si>
  <si>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</si>
  <si>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</si>
  <si>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</si>
  <si>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</si>
  <si>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Приложение 2</t>
  </si>
  <si>
    <t>№ лота</t>
  </si>
  <si>
    <t>График поставки</t>
  </si>
  <si>
    <t>упаковка</t>
  </si>
  <si>
    <t>2-й квартал</t>
  </si>
  <si>
    <t>BACTEC MGIT 960 Supplement Kit (100 tests) - набор реагентов для определения микобактерий туберкулеза  (100 тестов)</t>
  </si>
  <si>
    <t xml:space="preserve"> Calibrator kit for 1 drawer -  набор калибраторов</t>
  </si>
  <si>
    <t>набор (по 150мл)</t>
  </si>
  <si>
    <t>коробка (100шт.)</t>
  </si>
  <si>
    <t xml:space="preserve">набор </t>
  </si>
  <si>
    <t>набор</t>
  </si>
  <si>
    <t>коробка (25шт.)</t>
  </si>
  <si>
    <t>коробка (50 тест.)</t>
  </si>
  <si>
    <t>набор (по 17 пробирок)</t>
  </si>
  <si>
    <t>3-й квартал</t>
  </si>
  <si>
    <t>4-й квартал</t>
  </si>
  <si>
    <t>сумма</t>
  </si>
  <si>
    <t>Всего сумма (тыс.тенге)</t>
  </si>
  <si>
    <t>Калибратор Swelab Alfa Standart</t>
  </si>
  <si>
    <t>Держатель для микропипеток</t>
  </si>
  <si>
    <t>GenoType® MTBDRplus ver.2</t>
  </si>
  <si>
    <t xml:space="preserve">GenoType® MTBDRsl </t>
  </si>
  <si>
    <t xml:space="preserve">GenoType®  Mycobacterium AS </t>
  </si>
  <si>
    <t>GenoType®  Mycobacterium CM</t>
  </si>
  <si>
    <t>Geno Lyse</t>
  </si>
  <si>
    <t>Гематологический разбавитель Swelab Alfa Standart в канистрах  по 20л. *</t>
  </si>
  <si>
    <t>канистра</t>
  </si>
  <si>
    <t>Гемотологичесский лизирующий реагент Swelab Alfa Standart в канистрах  по 5литр *</t>
  </si>
  <si>
    <t>Комплект для очистки 1. Boule Enzymatic Claener2. Boule Hypochlorite – 2% Claener 3. Boule Detergent Claener . бутылках по 0,45литр.</t>
  </si>
  <si>
    <t>Контрольная кровь гематология Boule (низкий, норма, высокий) в наборах  3*4,5 мл *</t>
  </si>
  <si>
    <t>Микропипетки для забора капиллярной крови (Набор для МКА) *</t>
  </si>
  <si>
    <t>штук</t>
  </si>
  <si>
    <t>Картриджы - для Gene-Xpert (1 упак - 10 шт.)*</t>
  </si>
  <si>
    <t>MycroPrep Specimen Digestion/Decontaminatio Kit (10x150 мл)- набор реагентов   для пробоподготовки и деконтаминации мокроты фосфорный буфер*</t>
  </si>
  <si>
    <t>BBL  TM MGIT TM Tubes tube (7ml) - пробирка 7 мл с модифицированной питательной средой  Мидельбрука с флуоресцентным детектором *</t>
  </si>
  <si>
    <t>BACTEC MGIT 960  SIRE kit - набор  реагентов дляя определения резистентности микобактерий туберкулеза к  стрептомицину, изониазиду, рифампицину, этамбутолу (40 тестов) *</t>
  </si>
  <si>
    <t>BACTEC MGIT  OADS  Supplement  for 2nd line DTS -набор реагентов для определения микобактерий туберкулеза *</t>
  </si>
  <si>
    <t>BACTEC TM MGIT PZA medium набор реагентов для определения резисцентности микобактерий туберкулеза  к  пиразинамиду *</t>
  </si>
  <si>
    <t>BACTEC TM MGIT PZA kit - набор реагентов для определения чувствительности микобактерий туберкулеза к  пиразинамиду *</t>
  </si>
  <si>
    <t>*</t>
  </si>
  <si>
    <t>данный знак обозначает полугодовую потребность данных товаров</t>
  </si>
  <si>
    <t>Главный врач</t>
  </si>
  <si>
    <t>Бижанов К.Б.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</si>
</sst>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1" xfId="0" applyFont="1" applyFill="1" applyBorder="1"/>
    <xf numFmtId="0" fontId="5" fillId="0" borderId="1" xfId="0" applyFont="1" applyBorder="1"/>
    <xf numFmtId="0" fontId="3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/>
    <xf numFmtId="164" fontId="2" fillId="0" borderId="1" xfId="0" applyNumberFormat="1" applyFont="1" applyBorder="1" applyAlignment="1"/>
    <xf numFmtId="1" fontId="2" fillId="0" borderId="1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1" fontId="5" fillId="0" borderId="1" xfId="0" applyNumberFormat="1" applyFont="1" applyBorder="1" applyAlignment="1"/>
    <xf numFmtId="164" fontId="5" fillId="0" borderId="1" xfId="0" applyNumberFormat="1" applyFont="1" applyBorder="1" applyAlignment="1"/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0" xfId="0" applyFont="1"/>
    <xf numFmtId="0" fontId="5" fillId="0" borderId="11" xfId="0" applyFont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1"/>
  <sheetViews>
    <sheetView tabSelected="1" zoomScale="90" zoomScaleNormal="90" workbookViewId="0">
      <selection activeCell="C27" sqref="C27:AB27"/>
    </sheetView>
  </sheetViews>
  <sheetFormatPr defaultRowHeight="15.75"/>
  <cols>
    <col min="1" max="1" width="6" style="1" customWidth="1"/>
    <col min="2" max="2" width="67" style="1" customWidth="1"/>
    <col min="3" max="3" width="13.28515625" style="1" customWidth="1"/>
    <col min="4" max="4" width="9.140625" style="1" customWidth="1"/>
    <col min="5" max="5" width="6.85546875" style="1" customWidth="1"/>
    <col min="6" max="6" width="8.85546875" style="1" customWidth="1"/>
    <col min="7" max="7" width="6" style="1" customWidth="1"/>
    <col min="8" max="8" width="7.28515625" style="1" customWidth="1"/>
    <col min="9" max="9" width="8.140625" style="1" customWidth="1"/>
    <col min="10" max="10" width="5.140625" style="1" customWidth="1"/>
    <col min="11" max="11" width="7.42578125" style="1" customWidth="1"/>
    <col min="12" max="12" width="4.5703125" style="1" customWidth="1"/>
    <col min="13" max="13" width="6" style="1" customWidth="1"/>
    <col min="14" max="14" width="7.28515625" style="1" customWidth="1"/>
    <col min="15" max="15" width="5" style="1" customWidth="1"/>
    <col min="16" max="16" width="6.140625" style="1" customWidth="1"/>
    <col min="17" max="17" width="6.7109375" style="1" customWidth="1"/>
    <col min="18" max="18" width="6.5703125" style="1" customWidth="1"/>
    <col min="19" max="19" width="8.85546875" style="1" customWidth="1"/>
    <col min="20" max="20" width="7.140625" style="1" customWidth="1"/>
    <col min="21" max="21" width="7.42578125" style="1" customWidth="1"/>
    <col min="22" max="22" width="9" style="1" customWidth="1"/>
    <col min="23" max="23" width="8.28515625" style="1" customWidth="1"/>
    <col min="24" max="24" width="7.7109375" style="1" customWidth="1"/>
    <col min="25" max="25" width="7.28515625" style="1" customWidth="1"/>
    <col min="26" max="26" width="8" style="1" customWidth="1"/>
    <col min="27" max="27" width="7.28515625" style="1" customWidth="1"/>
    <col min="28" max="28" width="8.5703125" style="1" customWidth="1"/>
    <col min="29" max="29" width="7.28515625" style="1" customWidth="1"/>
    <col min="30" max="30" width="10.7109375" style="1" bestFit="1" customWidth="1"/>
    <col min="31" max="16384" width="9.140625" style="1"/>
  </cols>
  <sheetData>
    <row r="1" spans="1:30">
      <c r="Z1" s="1" t="s">
        <v>19</v>
      </c>
    </row>
    <row r="2" spans="1:30">
      <c r="A2" s="46" t="s">
        <v>21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spans="1:30">
      <c r="A3" s="42" t="s">
        <v>20</v>
      </c>
      <c r="B3" s="2" t="s">
        <v>0</v>
      </c>
      <c r="C3" s="2" t="s">
        <v>1</v>
      </c>
      <c r="D3" s="2" t="s">
        <v>2</v>
      </c>
      <c r="E3" s="12" t="s">
        <v>3</v>
      </c>
      <c r="F3" s="13"/>
      <c r="G3" s="13"/>
      <c r="H3" s="13"/>
      <c r="I3" s="13"/>
      <c r="J3" s="14"/>
      <c r="K3" s="6" t="s">
        <v>23</v>
      </c>
      <c r="L3" s="6"/>
      <c r="M3" s="6"/>
      <c r="N3" s="6"/>
      <c r="O3" s="6"/>
      <c r="P3" s="6"/>
      <c r="Q3" s="6" t="s">
        <v>33</v>
      </c>
      <c r="R3" s="6"/>
      <c r="S3" s="6"/>
      <c r="T3" s="6"/>
      <c r="U3" s="6"/>
      <c r="V3" s="6"/>
      <c r="W3" s="6" t="s">
        <v>34</v>
      </c>
      <c r="X3" s="6"/>
      <c r="Y3" s="6"/>
      <c r="Z3" s="6"/>
      <c r="AA3" s="6"/>
      <c r="AB3" s="6"/>
      <c r="AC3" s="17" t="s">
        <v>36</v>
      </c>
      <c r="AD3" s="17"/>
    </row>
    <row r="4" spans="1:30" ht="41.45" customHeight="1">
      <c r="A4" s="43"/>
      <c r="B4" s="7"/>
      <c r="C4" s="7"/>
      <c r="D4" s="7"/>
      <c r="E4" s="15" t="s">
        <v>4</v>
      </c>
      <c r="F4" s="15"/>
      <c r="G4" s="15"/>
      <c r="H4" s="15" t="s">
        <v>5</v>
      </c>
      <c r="I4" s="15"/>
      <c r="J4" s="15"/>
      <c r="K4" s="15" t="s">
        <v>4</v>
      </c>
      <c r="L4" s="15"/>
      <c r="M4" s="15"/>
      <c r="N4" s="15" t="s">
        <v>5</v>
      </c>
      <c r="O4" s="15"/>
      <c r="P4" s="15"/>
      <c r="Q4" s="15" t="s">
        <v>4</v>
      </c>
      <c r="R4" s="15"/>
      <c r="S4" s="15"/>
      <c r="T4" s="15" t="s">
        <v>5</v>
      </c>
      <c r="U4" s="15"/>
      <c r="V4" s="15"/>
      <c r="W4" s="15" t="s">
        <v>4</v>
      </c>
      <c r="X4" s="15"/>
      <c r="Y4" s="15"/>
      <c r="Z4" s="15" t="s">
        <v>5</v>
      </c>
      <c r="AA4" s="15"/>
      <c r="AB4" s="15"/>
      <c r="AC4" s="17"/>
      <c r="AD4" s="17"/>
    </row>
    <row r="5" spans="1:30" ht="24" customHeight="1">
      <c r="A5" s="44"/>
      <c r="B5" s="8"/>
      <c r="C5" s="8"/>
      <c r="D5" s="8"/>
      <c r="E5" s="9" t="s">
        <v>6</v>
      </c>
      <c r="F5" s="9" t="s">
        <v>7</v>
      </c>
      <c r="G5" s="9" t="s">
        <v>8</v>
      </c>
      <c r="H5" s="9" t="s">
        <v>6</v>
      </c>
      <c r="I5" s="9" t="s">
        <v>7</v>
      </c>
      <c r="J5" s="9" t="s">
        <v>8</v>
      </c>
      <c r="K5" s="9" t="s">
        <v>9</v>
      </c>
      <c r="L5" s="9" t="s">
        <v>10</v>
      </c>
      <c r="M5" s="9" t="s">
        <v>11</v>
      </c>
      <c r="N5" s="9" t="s">
        <v>9</v>
      </c>
      <c r="O5" s="9" t="s">
        <v>10</v>
      </c>
      <c r="P5" s="9" t="s">
        <v>11</v>
      </c>
      <c r="Q5" s="9" t="s">
        <v>12</v>
      </c>
      <c r="R5" s="9" t="s">
        <v>13</v>
      </c>
      <c r="S5" s="9" t="s">
        <v>14</v>
      </c>
      <c r="T5" s="9" t="s">
        <v>12</v>
      </c>
      <c r="U5" s="9" t="s">
        <v>13</v>
      </c>
      <c r="V5" s="9" t="s">
        <v>14</v>
      </c>
      <c r="W5" s="9" t="s">
        <v>15</v>
      </c>
      <c r="X5" s="9" t="s">
        <v>16</v>
      </c>
      <c r="Y5" s="9" t="s">
        <v>17</v>
      </c>
      <c r="Z5" s="9" t="s">
        <v>15</v>
      </c>
      <c r="AA5" s="9" t="s">
        <v>16</v>
      </c>
      <c r="AB5" s="9" t="s">
        <v>17</v>
      </c>
      <c r="AC5" s="10" t="s">
        <v>4</v>
      </c>
      <c r="AD5" s="10" t="s">
        <v>35</v>
      </c>
    </row>
    <row r="6" spans="1:30">
      <c r="A6" s="9">
        <v>1</v>
      </c>
      <c r="B6" s="23" t="s">
        <v>51</v>
      </c>
      <c r="C6" s="33" t="s">
        <v>22</v>
      </c>
      <c r="D6" s="30">
        <v>225000</v>
      </c>
      <c r="E6" s="30"/>
      <c r="F6" s="30">
        <v>37</v>
      </c>
      <c r="G6" s="23"/>
      <c r="H6" s="31">
        <f>D6*E6/1000</f>
        <v>0</v>
      </c>
      <c r="I6" s="31">
        <f>D6*F6/1000</f>
        <v>8325</v>
      </c>
      <c r="J6" s="31">
        <f>D6*G6/1000</f>
        <v>0</v>
      </c>
      <c r="K6" s="34">
        <v>13</v>
      </c>
      <c r="L6" s="35"/>
      <c r="M6" s="34"/>
      <c r="N6" s="34">
        <f>D6*K6/1000</f>
        <v>2925</v>
      </c>
      <c r="O6" s="34">
        <f>D6*L6/1000</f>
        <v>0</v>
      </c>
      <c r="P6" s="34">
        <f>D6*M6/1000</f>
        <v>0</v>
      </c>
      <c r="Q6" s="34">
        <v>0</v>
      </c>
      <c r="R6" s="34"/>
      <c r="S6" s="34"/>
      <c r="T6" s="34">
        <f>D6*Q6/1000</f>
        <v>0</v>
      </c>
      <c r="U6" s="34">
        <f>D6*R6/1000</f>
        <v>0</v>
      </c>
      <c r="V6" s="34">
        <f>D6*S6/1000</f>
        <v>0</v>
      </c>
      <c r="W6" s="34">
        <v>0</v>
      </c>
      <c r="X6" s="34"/>
      <c r="Y6" s="34"/>
      <c r="Z6" s="34">
        <f>D6*W6/1000</f>
        <v>0</v>
      </c>
      <c r="AA6" s="34">
        <f>D6*X6/1000</f>
        <v>0</v>
      </c>
      <c r="AB6" s="34">
        <f>D6*Y6/1000</f>
        <v>0</v>
      </c>
      <c r="AC6" s="36">
        <f>E6+F6+G6+K6+L6+M6+Q6+R6+S6+W6+X6+Y6</f>
        <v>50</v>
      </c>
      <c r="AD6" s="35">
        <f>H6+I6+J6+N6+O6+P6+T6+U6+V6+Z6+AA6+AB6</f>
        <v>11250</v>
      </c>
    </row>
    <row r="7" spans="1:30" ht="47.25">
      <c r="A7" s="9">
        <v>2</v>
      </c>
      <c r="B7" s="18" t="s">
        <v>52</v>
      </c>
      <c r="C7" s="19" t="s">
        <v>26</v>
      </c>
      <c r="D7" s="23">
        <v>107000</v>
      </c>
      <c r="E7" s="37"/>
      <c r="F7" s="38">
        <v>10</v>
      </c>
      <c r="G7" s="34"/>
      <c r="H7" s="31">
        <f t="shared" ref="H7:H14" si="0">D7*E7/1000</f>
        <v>0</v>
      </c>
      <c r="I7" s="31">
        <f t="shared" ref="I7:I14" si="1">D7*F7/1000</f>
        <v>1070</v>
      </c>
      <c r="J7" s="31">
        <f t="shared" ref="J7:J14" si="2">D7*G7/1000</f>
        <v>0</v>
      </c>
      <c r="K7" s="23">
        <v>10</v>
      </c>
      <c r="L7" s="35"/>
      <c r="M7" s="34"/>
      <c r="N7" s="34">
        <f t="shared" ref="N7:N26" si="3">D7*K7/1000</f>
        <v>1070</v>
      </c>
      <c r="O7" s="34">
        <f t="shared" ref="O7:O26" si="4">D7*L7/1000</f>
        <v>0</v>
      </c>
      <c r="P7" s="34">
        <f t="shared" ref="P7:P26" si="5">D7*M7/1000</f>
        <v>0</v>
      </c>
      <c r="Q7" s="34">
        <v>0</v>
      </c>
      <c r="R7" s="34"/>
      <c r="S7" s="34"/>
      <c r="T7" s="34">
        <f t="shared" ref="T7:T26" si="6">D7*Q7/1000</f>
        <v>0</v>
      </c>
      <c r="U7" s="34">
        <f t="shared" ref="U7:U26" si="7">D7*R7/1000</f>
        <v>0</v>
      </c>
      <c r="V7" s="34">
        <f t="shared" ref="V7:V26" si="8">D7*S7/1000</f>
        <v>0</v>
      </c>
      <c r="W7" s="34">
        <v>0</v>
      </c>
      <c r="X7" s="34"/>
      <c r="Y7" s="34"/>
      <c r="Z7" s="34">
        <f t="shared" ref="Z7:Z26" si="9">D7*W7/1000</f>
        <v>0</v>
      </c>
      <c r="AA7" s="34">
        <f t="shared" ref="AA7:AA26" si="10">D7*X7/1000</f>
        <v>0</v>
      </c>
      <c r="AB7" s="34">
        <f t="shared" ref="AB7:AB26" si="11">D7*Y7/1000</f>
        <v>0</v>
      </c>
      <c r="AC7" s="36">
        <f t="shared" ref="AC7:AC27" si="12">E7+F7+G7+K7+L7+M7+Q7+R7+S7+W7+X7+Y7</f>
        <v>20</v>
      </c>
      <c r="AD7" s="35">
        <f t="shared" ref="AD7:AD27" si="13">H7+I7+J7+N7+O7+P7+T7+U7+V7+Z7+AA7+AB7</f>
        <v>2140</v>
      </c>
    </row>
    <row r="8" spans="1:30" ht="47.25">
      <c r="A8" s="9">
        <v>3</v>
      </c>
      <c r="B8" s="29" t="s">
        <v>53</v>
      </c>
      <c r="C8" s="19" t="s">
        <v>27</v>
      </c>
      <c r="D8" s="23">
        <v>366000</v>
      </c>
      <c r="E8" s="39"/>
      <c r="F8" s="23">
        <v>23</v>
      </c>
      <c r="G8" s="34"/>
      <c r="H8" s="31">
        <f t="shared" si="0"/>
        <v>0</v>
      </c>
      <c r="I8" s="31">
        <f t="shared" si="1"/>
        <v>8418</v>
      </c>
      <c r="J8" s="31">
        <f t="shared" si="2"/>
        <v>0</v>
      </c>
      <c r="K8" s="23">
        <v>19</v>
      </c>
      <c r="L8" s="35"/>
      <c r="M8" s="34"/>
      <c r="N8" s="34">
        <f t="shared" si="3"/>
        <v>6954</v>
      </c>
      <c r="O8" s="34">
        <f t="shared" si="4"/>
        <v>0</v>
      </c>
      <c r="P8" s="34">
        <f t="shared" si="5"/>
        <v>0</v>
      </c>
      <c r="Q8" s="34">
        <v>0</v>
      </c>
      <c r="R8" s="34"/>
      <c r="S8" s="34"/>
      <c r="T8" s="34">
        <f t="shared" si="6"/>
        <v>0</v>
      </c>
      <c r="U8" s="34">
        <f t="shared" si="7"/>
        <v>0</v>
      </c>
      <c r="V8" s="34">
        <f t="shared" si="8"/>
        <v>0</v>
      </c>
      <c r="W8" s="34">
        <v>0</v>
      </c>
      <c r="X8" s="34"/>
      <c r="Y8" s="34"/>
      <c r="Z8" s="34">
        <f t="shared" si="9"/>
        <v>0</v>
      </c>
      <c r="AA8" s="34">
        <f t="shared" si="10"/>
        <v>0</v>
      </c>
      <c r="AB8" s="34">
        <f t="shared" si="11"/>
        <v>0</v>
      </c>
      <c r="AC8" s="36">
        <f t="shared" si="12"/>
        <v>42</v>
      </c>
      <c r="AD8" s="35">
        <f t="shared" si="13"/>
        <v>15372</v>
      </c>
    </row>
    <row r="9" spans="1:30" ht="31.5">
      <c r="A9" s="9">
        <v>4</v>
      </c>
      <c r="B9" s="18" t="s">
        <v>24</v>
      </c>
      <c r="C9" s="19" t="s">
        <v>28</v>
      </c>
      <c r="D9" s="23">
        <v>110000</v>
      </c>
      <c r="E9" s="37"/>
      <c r="F9" s="23">
        <v>4</v>
      </c>
      <c r="G9" s="34"/>
      <c r="H9" s="31">
        <f t="shared" si="0"/>
        <v>0</v>
      </c>
      <c r="I9" s="31">
        <f t="shared" si="1"/>
        <v>440</v>
      </c>
      <c r="J9" s="31">
        <f t="shared" si="2"/>
        <v>0</v>
      </c>
      <c r="K9" s="23">
        <v>3</v>
      </c>
      <c r="L9" s="35"/>
      <c r="M9" s="34"/>
      <c r="N9" s="34">
        <f t="shared" si="3"/>
        <v>330</v>
      </c>
      <c r="O9" s="34">
        <f t="shared" si="4"/>
        <v>0</v>
      </c>
      <c r="P9" s="34">
        <f t="shared" si="5"/>
        <v>0</v>
      </c>
      <c r="Q9" s="34">
        <v>4</v>
      </c>
      <c r="R9" s="34"/>
      <c r="S9" s="34"/>
      <c r="T9" s="34">
        <f t="shared" si="6"/>
        <v>440</v>
      </c>
      <c r="U9" s="34">
        <f t="shared" si="7"/>
        <v>0</v>
      </c>
      <c r="V9" s="34">
        <f t="shared" si="8"/>
        <v>0</v>
      </c>
      <c r="W9" s="34">
        <v>3</v>
      </c>
      <c r="X9" s="34"/>
      <c r="Y9" s="34"/>
      <c r="Z9" s="34">
        <f t="shared" si="9"/>
        <v>330</v>
      </c>
      <c r="AA9" s="34">
        <f t="shared" si="10"/>
        <v>0</v>
      </c>
      <c r="AB9" s="34">
        <f t="shared" si="11"/>
        <v>0</v>
      </c>
      <c r="AC9" s="36">
        <f t="shared" si="12"/>
        <v>14</v>
      </c>
      <c r="AD9" s="35">
        <f t="shared" si="13"/>
        <v>1540</v>
      </c>
    </row>
    <row r="10" spans="1:30" ht="47.25">
      <c r="A10" s="9">
        <v>5</v>
      </c>
      <c r="B10" s="18" t="s">
        <v>54</v>
      </c>
      <c r="C10" s="19" t="s">
        <v>29</v>
      </c>
      <c r="D10" s="23">
        <v>106000</v>
      </c>
      <c r="E10" s="37"/>
      <c r="F10" s="23">
        <v>6</v>
      </c>
      <c r="G10" s="34"/>
      <c r="H10" s="31">
        <f t="shared" si="0"/>
        <v>0</v>
      </c>
      <c r="I10" s="31">
        <f t="shared" si="1"/>
        <v>636</v>
      </c>
      <c r="J10" s="31">
        <f t="shared" si="2"/>
        <v>0</v>
      </c>
      <c r="K10" s="23">
        <v>6</v>
      </c>
      <c r="L10" s="35"/>
      <c r="M10" s="34"/>
      <c r="N10" s="34">
        <f t="shared" si="3"/>
        <v>636</v>
      </c>
      <c r="O10" s="34">
        <f t="shared" si="4"/>
        <v>0</v>
      </c>
      <c r="P10" s="34">
        <f t="shared" si="5"/>
        <v>0</v>
      </c>
      <c r="Q10" s="34">
        <v>0</v>
      </c>
      <c r="R10" s="34"/>
      <c r="S10" s="34"/>
      <c r="T10" s="34">
        <f t="shared" si="6"/>
        <v>0</v>
      </c>
      <c r="U10" s="34">
        <f t="shared" si="7"/>
        <v>0</v>
      </c>
      <c r="V10" s="34">
        <f t="shared" si="8"/>
        <v>0</v>
      </c>
      <c r="W10" s="34">
        <v>0</v>
      </c>
      <c r="X10" s="34"/>
      <c r="Y10" s="34"/>
      <c r="Z10" s="34">
        <f t="shared" si="9"/>
        <v>0</v>
      </c>
      <c r="AA10" s="34">
        <f t="shared" si="10"/>
        <v>0</v>
      </c>
      <c r="AB10" s="34">
        <f t="shared" si="11"/>
        <v>0</v>
      </c>
      <c r="AC10" s="36">
        <f t="shared" si="12"/>
        <v>12</v>
      </c>
      <c r="AD10" s="35">
        <f t="shared" si="13"/>
        <v>1272</v>
      </c>
    </row>
    <row r="11" spans="1:30" ht="31.5">
      <c r="A11" s="9">
        <v>6</v>
      </c>
      <c r="B11" s="18" t="s">
        <v>55</v>
      </c>
      <c r="C11" s="19" t="s">
        <v>29</v>
      </c>
      <c r="D11" s="23">
        <v>76000</v>
      </c>
      <c r="E11" s="37"/>
      <c r="F11" s="23">
        <v>6</v>
      </c>
      <c r="G11" s="34"/>
      <c r="H11" s="31">
        <f t="shared" si="0"/>
        <v>0</v>
      </c>
      <c r="I11" s="31">
        <f t="shared" si="1"/>
        <v>456</v>
      </c>
      <c r="J11" s="31">
        <f t="shared" si="2"/>
        <v>0</v>
      </c>
      <c r="K11" s="23">
        <v>7</v>
      </c>
      <c r="L11" s="35"/>
      <c r="M11" s="34"/>
      <c r="N11" s="34">
        <f t="shared" si="3"/>
        <v>532</v>
      </c>
      <c r="O11" s="34">
        <f t="shared" si="4"/>
        <v>0</v>
      </c>
      <c r="P11" s="34">
        <f t="shared" si="5"/>
        <v>0</v>
      </c>
      <c r="Q11" s="34">
        <v>0</v>
      </c>
      <c r="R11" s="34"/>
      <c r="S11" s="34"/>
      <c r="T11" s="34">
        <f t="shared" si="6"/>
        <v>0</v>
      </c>
      <c r="U11" s="34">
        <f t="shared" si="7"/>
        <v>0</v>
      </c>
      <c r="V11" s="34">
        <f t="shared" si="8"/>
        <v>0</v>
      </c>
      <c r="W11" s="34">
        <v>0</v>
      </c>
      <c r="X11" s="34"/>
      <c r="Y11" s="34"/>
      <c r="Z11" s="34">
        <f t="shared" si="9"/>
        <v>0</v>
      </c>
      <c r="AA11" s="34">
        <f t="shared" si="10"/>
        <v>0</v>
      </c>
      <c r="AB11" s="34">
        <f t="shared" si="11"/>
        <v>0</v>
      </c>
      <c r="AC11" s="36">
        <f t="shared" si="12"/>
        <v>13</v>
      </c>
      <c r="AD11" s="35">
        <f t="shared" si="13"/>
        <v>988</v>
      </c>
    </row>
    <row r="12" spans="1:30" ht="31.5">
      <c r="A12" s="9">
        <v>7</v>
      </c>
      <c r="B12" s="29" t="s">
        <v>56</v>
      </c>
      <c r="C12" s="19" t="s">
        <v>30</v>
      </c>
      <c r="D12" s="23">
        <v>113000</v>
      </c>
      <c r="E12" s="39"/>
      <c r="F12" s="23">
        <v>18</v>
      </c>
      <c r="G12" s="34"/>
      <c r="H12" s="31">
        <f t="shared" si="0"/>
        <v>0</v>
      </c>
      <c r="I12" s="31">
        <f t="shared" si="1"/>
        <v>2034</v>
      </c>
      <c r="J12" s="31">
        <f t="shared" si="2"/>
        <v>0</v>
      </c>
      <c r="K12" s="23">
        <v>19</v>
      </c>
      <c r="L12" s="35"/>
      <c r="M12" s="34"/>
      <c r="N12" s="34">
        <f t="shared" si="3"/>
        <v>2147</v>
      </c>
      <c r="O12" s="34">
        <f t="shared" si="4"/>
        <v>0</v>
      </c>
      <c r="P12" s="34">
        <f t="shared" si="5"/>
        <v>0</v>
      </c>
      <c r="Q12" s="34">
        <v>0</v>
      </c>
      <c r="R12" s="34"/>
      <c r="S12" s="34"/>
      <c r="T12" s="34">
        <f t="shared" si="6"/>
        <v>0</v>
      </c>
      <c r="U12" s="34">
        <f t="shared" si="7"/>
        <v>0</v>
      </c>
      <c r="V12" s="34">
        <f t="shared" si="8"/>
        <v>0</v>
      </c>
      <c r="W12" s="34">
        <v>0</v>
      </c>
      <c r="X12" s="34"/>
      <c r="Y12" s="34"/>
      <c r="Z12" s="34">
        <f t="shared" si="9"/>
        <v>0</v>
      </c>
      <c r="AA12" s="34">
        <f t="shared" si="10"/>
        <v>0</v>
      </c>
      <c r="AB12" s="34">
        <f t="shared" si="11"/>
        <v>0</v>
      </c>
      <c r="AC12" s="36">
        <f t="shared" si="12"/>
        <v>37</v>
      </c>
      <c r="AD12" s="35">
        <f t="shared" si="13"/>
        <v>4181</v>
      </c>
    </row>
    <row r="13" spans="1:30" ht="31.5">
      <c r="A13" s="9">
        <v>8</v>
      </c>
      <c r="B13" s="29" t="s">
        <v>57</v>
      </c>
      <c r="C13" s="19" t="s">
        <v>31</v>
      </c>
      <c r="D13" s="23">
        <v>134000</v>
      </c>
      <c r="E13" s="39"/>
      <c r="F13" s="23">
        <v>4</v>
      </c>
      <c r="G13" s="34"/>
      <c r="H13" s="31">
        <f t="shared" si="0"/>
        <v>0</v>
      </c>
      <c r="I13" s="31">
        <f t="shared" si="1"/>
        <v>536</v>
      </c>
      <c r="J13" s="31">
        <f t="shared" si="2"/>
        <v>0</v>
      </c>
      <c r="K13" s="23">
        <v>5</v>
      </c>
      <c r="L13" s="35"/>
      <c r="M13" s="34"/>
      <c r="N13" s="34">
        <f t="shared" si="3"/>
        <v>670</v>
      </c>
      <c r="O13" s="34">
        <f t="shared" si="4"/>
        <v>0</v>
      </c>
      <c r="P13" s="34">
        <f t="shared" si="5"/>
        <v>0</v>
      </c>
      <c r="Q13" s="34">
        <v>0</v>
      </c>
      <c r="R13" s="34"/>
      <c r="S13" s="34"/>
      <c r="T13" s="34">
        <f t="shared" si="6"/>
        <v>0</v>
      </c>
      <c r="U13" s="34">
        <f t="shared" si="7"/>
        <v>0</v>
      </c>
      <c r="V13" s="34">
        <f t="shared" si="8"/>
        <v>0</v>
      </c>
      <c r="W13" s="34">
        <v>0</v>
      </c>
      <c r="X13" s="34"/>
      <c r="Y13" s="34"/>
      <c r="Z13" s="34">
        <f t="shared" si="9"/>
        <v>0</v>
      </c>
      <c r="AA13" s="34">
        <f t="shared" si="10"/>
        <v>0</v>
      </c>
      <c r="AB13" s="34">
        <f t="shared" si="11"/>
        <v>0</v>
      </c>
      <c r="AC13" s="36">
        <f t="shared" si="12"/>
        <v>9</v>
      </c>
      <c r="AD13" s="35">
        <f t="shared" si="13"/>
        <v>1206</v>
      </c>
    </row>
    <row r="14" spans="1:30" ht="31.5">
      <c r="A14" s="9">
        <v>9</v>
      </c>
      <c r="B14" s="18" t="s">
        <v>25</v>
      </c>
      <c r="C14" s="19" t="s">
        <v>32</v>
      </c>
      <c r="D14" s="23">
        <v>127000</v>
      </c>
      <c r="E14" s="37"/>
      <c r="F14" s="38">
        <v>0</v>
      </c>
      <c r="G14" s="34"/>
      <c r="H14" s="31">
        <f t="shared" si="0"/>
        <v>0</v>
      </c>
      <c r="I14" s="31">
        <f t="shared" si="1"/>
        <v>0</v>
      </c>
      <c r="J14" s="31">
        <f t="shared" si="2"/>
        <v>0</v>
      </c>
      <c r="K14" s="34">
        <v>0</v>
      </c>
      <c r="L14" s="35"/>
      <c r="M14" s="34"/>
      <c r="N14" s="34">
        <f t="shared" si="3"/>
        <v>0</v>
      </c>
      <c r="O14" s="34">
        <f t="shared" si="4"/>
        <v>0</v>
      </c>
      <c r="P14" s="34">
        <f t="shared" si="5"/>
        <v>0</v>
      </c>
      <c r="Q14" s="34">
        <v>3</v>
      </c>
      <c r="R14" s="34"/>
      <c r="S14" s="34"/>
      <c r="T14" s="34">
        <f t="shared" si="6"/>
        <v>381</v>
      </c>
      <c r="U14" s="34">
        <f t="shared" si="7"/>
        <v>0</v>
      </c>
      <c r="V14" s="34">
        <f t="shared" si="8"/>
        <v>0</v>
      </c>
      <c r="W14" s="34">
        <v>0</v>
      </c>
      <c r="X14" s="34"/>
      <c r="Y14" s="34"/>
      <c r="Z14" s="34">
        <f t="shared" si="9"/>
        <v>0</v>
      </c>
      <c r="AA14" s="34">
        <f t="shared" si="10"/>
        <v>0</v>
      </c>
      <c r="AB14" s="34">
        <f t="shared" si="11"/>
        <v>0</v>
      </c>
      <c r="AC14" s="36">
        <f t="shared" si="12"/>
        <v>3</v>
      </c>
      <c r="AD14" s="35">
        <f t="shared" si="13"/>
        <v>381</v>
      </c>
    </row>
    <row r="15" spans="1:30">
      <c r="A15" s="9">
        <v>10</v>
      </c>
      <c r="B15" s="20" t="s">
        <v>39</v>
      </c>
      <c r="C15" s="16" t="s">
        <v>29</v>
      </c>
      <c r="D15" s="27">
        <v>451800</v>
      </c>
      <c r="E15" s="38"/>
      <c r="F15" s="38">
        <v>2</v>
      </c>
      <c r="G15" s="34"/>
      <c r="H15" s="31">
        <f t="shared" ref="H15:H26" si="14">D15*E15/1000</f>
        <v>0</v>
      </c>
      <c r="I15" s="31">
        <f t="shared" ref="I15:I26" si="15">D15*F15/1000</f>
        <v>903.6</v>
      </c>
      <c r="J15" s="31">
        <f t="shared" ref="J15:J26" si="16">D15*G15/1000</f>
        <v>0</v>
      </c>
      <c r="K15" s="23">
        <v>1</v>
      </c>
      <c r="L15" s="35"/>
      <c r="M15" s="34"/>
      <c r="N15" s="34">
        <f t="shared" si="3"/>
        <v>451.8</v>
      </c>
      <c r="O15" s="34">
        <f t="shared" si="4"/>
        <v>0</v>
      </c>
      <c r="P15" s="34">
        <f t="shared" si="5"/>
        <v>0</v>
      </c>
      <c r="Q15" s="23">
        <v>1</v>
      </c>
      <c r="R15" s="34"/>
      <c r="S15" s="34"/>
      <c r="T15" s="34">
        <f t="shared" si="6"/>
        <v>451.8</v>
      </c>
      <c r="U15" s="34">
        <f t="shared" si="7"/>
        <v>0</v>
      </c>
      <c r="V15" s="34">
        <f t="shared" si="8"/>
        <v>0</v>
      </c>
      <c r="W15" s="34">
        <v>1</v>
      </c>
      <c r="X15" s="34"/>
      <c r="Y15" s="34"/>
      <c r="Z15" s="34">
        <f t="shared" si="9"/>
        <v>451.8</v>
      </c>
      <c r="AA15" s="34">
        <f t="shared" si="10"/>
        <v>0</v>
      </c>
      <c r="AB15" s="34">
        <f t="shared" si="11"/>
        <v>0</v>
      </c>
      <c r="AC15" s="36">
        <f t="shared" si="12"/>
        <v>5</v>
      </c>
      <c r="AD15" s="35">
        <f t="shared" si="13"/>
        <v>2259</v>
      </c>
    </row>
    <row r="16" spans="1:30">
      <c r="A16" s="9">
        <v>11</v>
      </c>
      <c r="B16" s="20" t="s">
        <v>40</v>
      </c>
      <c r="C16" s="16" t="s">
        <v>29</v>
      </c>
      <c r="D16" s="11">
        <v>1191600</v>
      </c>
      <c r="E16" s="38"/>
      <c r="F16" s="38">
        <v>1</v>
      </c>
      <c r="G16" s="34"/>
      <c r="H16" s="31">
        <f t="shared" si="14"/>
        <v>0</v>
      </c>
      <c r="I16" s="31">
        <f t="shared" si="15"/>
        <v>1191.5999999999999</v>
      </c>
      <c r="J16" s="31">
        <f t="shared" si="16"/>
        <v>0</v>
      </c>
      <c r="K16" s="23">
        <v>0</v>
      </c>
      <c r="L16" s="35"/>
      <c r="M16" s="34"/>
      <c r="N16" s="34">
        <f t="shared" si="3"/>
        <v>0</v>
      </c>
      <c r="O16" s="34">
        <f t="shared" si="4"/>
        <v>0</v>
      </c>
      <c r="P16" s="34">
        <f t="shared" si="5"/>
        <v>0</v>
      </c>
      <c r="Q16" s="23">
        <v>1</v>
      </c>
      <c r="R16" s="34"/>
      <c r="S16" s="34"/>
      <c r="T16" s="34">
        <f t="shared" si="6"/>
        <v>1191.5999999999999</v>
      </c>
      <c r="U16" s="34">
        <f t="shared" si="7"/>
        <v>0</v>
      </c>
      <c r="V16" s="34">
        <f t="shared" si="8"/>
        <v>0</v>
      </c>
      <c r="W16" s="34">
        <v>0</v>
      </c>
      <c r="X16" s="34"/>
      <c r="Y16" s="34"/>
      <c r="Z16" s="34">
        <f t="shared" si="9"/>
        <v>0</v>
      </c>
      <c r="AA16" s="34">
        <f t="shared" si="10"/>
        <v>0</v>
      </c>
      <c r="AB16" s="34">
        <f t="shared" si="11"/>
        <v>0</v>
      </c>
      <c r="AC16" s="36">
        <f t="shared" si="12"/>
        <v>2</v>
      </c>
      <c r="AD16" s="35">
        <f t="shared" si="13"/>
        <v>2383.1999999999998</v>
      </c>
    </row>
    <row r="17" spans="1:30" ht="15.75" customHeight="1">
      <c r="A17" s="9">
        <v>12</v>
      </c>
      <c r="B17" s="21" t="s">
        <v>41</v>
      </c>
      <c r="C17" s="16" t="s">
        <v>29</v>
      </c>
      <c r="D17" s="11">
        <v>407250</v>
      </c>
      <c r="E17" s="38"/>
      <c r="F17" s="38">
        <v>0</v>
      </c>
      <c r="G17" s="34"/>
      <c r="H17" s="31">
        <f t="shared" si="14"/>
        <v>0</v>
      </c>
      <c r="I17" s="31">
        <f t="shared" si="15"/>
        <v>0</v>
      </c>
      <c r="J17" s="31">
        <f t="shared" si="16"/>
        <v>0</v>
      </c>
      <c r="K17" s="23">
        <v>1</v>
      </c>
      <c r="L17" s="35"/>
      <c r="M17" s="34"/>
      <c r="N17" s="34">
        <f t="shared" si="3"/>
        <v>407.25</v>
      </c>
      <c r="O17" s="34">
        <f t="shared" si="4"/>
        <v>0</v>
      </c>
      <c r="P17" s="34">
        <f t="shared" si="5"/>
        <v>0</v>
      </c>
      <c r="Q17" s="23">
        <v>0</v>
      </c>
      <c r="R17" s="34"/>
      <c r="S17" s="34"/>
      <c r="T17" s="34">
        <f t="shared" si="6"/>
        <v>0</v>
      </c>
      <c r="U17" s="34">
        <f t="shared" si="7"/>
        <v>0</v>
      </c>
      <c r="V17" s="34">
        <f t="shared" si="8"/>
        <v>0</v>
      </c>
      <c r="W17" s="34">
        <v>0</v>
      </c>
      <c r="X17" s="34"/>
      <c r="Y17" s="34"/>
      <c r="Z17" s="34">
        <f t="shared" si="9"/>
        <v>0</v>
      </c>
      <c r="AA17" s="34">
        <f t="shared" si="10"/>
        <v>0</v>
      </c>
      <c r="AB17" s="34">
        <f t="shared" si="11"/>
        <v>0</v>
      </c>
      <c r="AC17" s="36">
        <f t="shared" si="12"/>
        <v>1</v>
      </c>
      <c r="AD17" s="35">
        <f t="shared" si="13"/>
        <v>407.25</v>
      </c>
    </row>
    <row r="18" spans="1:30">
      <c r="A18" s="9">
        <v>13</v>
      </c>
      <c r="B18" s="21" t="s">
        <v>42</v>
      </c>
      <c r="C18" s="16" t="s">
        <v>29</v>
      </c>
      <c r="D18" s="11">
        <v>407250</v>
      </c>
      <c r="E18" s="38"/>
      <c r="F18" s="38">
        <v>0</v>
      </c>
      <c r="G18" s="34"/>
      <c r="H18" s="31">
        <f t="shared" si="14"/>
        <v>0</v>
      </c>
      <c r="I18" s="31">
        <f t="shared" si="15"/>
        <v>0</v>
      </c>
      <c r="J18" s="31">
        <f t="shared" si="16"/>
        <v>0</v>
      </c>
      <c r="K18" s="23">
        <v>0</v>
      </c>
      <c r="L18" s="35"/>
      <c r="M18" s="34"/>
      <c r="N18" s="34">
        <f t="shared" si="3"/>
        <v>0</v>
      </c>
      <c r="O18" s="34">
        <f t="shared" si="4"/>
        <v>0</v>
      </c>
      <c r="P18" s="34">
        <f t="shared" si="5"/>
        <v>0</v>
      </c>
      <c r="Q18" s="23">
        <v>1</v>
      </c>
      <c r="R18" s="34"/>
      <c r="S18" s="34"/>
      <c r="T18" s="34">
        <f t="shared" si="6"/>
        <v>407.25</v>
      </c>
      <c r="U18" s="34">
        <f t="shared" si="7"/>
        <v>0</v>
      </c>
      <c r="V18" s="34">
        <f t="shared" si="8"/>
        <v>0</v>
      </c>
      <c r="W18" s="34">
        <v>0</v>
      </c>
      <c r="X18" s="34"/>
      <c r="Y18" s="34"/>
      <c r="Z18" s="34">
        <f t="shared" si="9"/>
        <v>0</v>
      </c>
      <c r="AA18" s="34">
        <f t="shared" si="10"/>
        <v>0</v>
      </c>
      <c r="AB18" s="34">
        <f t="shared" si="11"/>
        <v>0</v>
      </c>
      <c r="AC18" s="36">
        <f t="shared" si="12"/>
        <v>1</v>
      </c>
      <c r="AD18" s="35">
        <f t="shared" si="13"/>
        <v>407.25</v>
      </c>
    </row>
    <row r="19" spans="1:30">
      <c r="A19" s="9">
        <v>14</v>
      </c>
      <c r="B19" s="22" t="s">
        <v>43</v>
      </c>
      <c r="C19" s="16" t="s">
        <v>29</v>
      </c>
      <c r="D19" s="11">
        <v>44550</v>
      </c>
      <c r="E19" s="38"/>
      <c r="F19" s="38">
        <v>1</v>
      </c>
      <c r="G19" s="34"/>
      <c r="H19" s="31">
        <f t="shared" si="14"/>
        <v>0</v>
      </c>
      <c r="I19" s="31">
        <f t="shared" si="15"/>
        <v>44.55</v>
      </c>
      <c r="J19" s="31">
        <f t="shared" si="16"/>
        <v>0</v>
      </c>
      <c r="K19" s="23">
        <v>1</v>
      </c>
      <c r="L19" s="35"/>
      <c r="M19" s="34"/>
      <c r="N19" s="34">
        <f t="shared" si="3"/>
        <v>44.55</v>
      </c>
      <c r="O19" s="34">
        <f t="shared" si="4"/>
        <v>0</v>
      </c>
      <c r="P19" s="34">
        <f t="shared" si="5"/>
        <v>0</v>
      </c>
      <c r="Q19" s="23">
        <v>1</v>
      </c>
      <c r="R19" s="34"/>
      <c r="S19" s="34"/>
      <c r="T19" s="34">
        <f t="shared" si="6"/>
        <v>44.55</v>
      </c>
      <c r="U19" s="34">
        <f t="shared" si="7"/>
        <v>0</v>
      </c>
      <c r="V19" s="34">
        <f t="shared" si="8"/>
        <v>0</v>
      </c>
      <c r="W19" s="34">
        <v>1</v>
      </c>
      <c r="X19" s="34"/>
      <c r="Y19" s="34"/>
      <c r="Z19" s="34">
        <f t="shared" si="9"/>
        <v>44.55</v>
      </c>
      <c r="AA19" s="34">
        <f t="shared" si="10"/>
        <v>0</v>
      </c>
      <c r="AB19" s="34">
        <f t="shared" si="11"/>
        <v>0</v>
      </c>
      <c r="AC19" s="36">
        <f t="shared" si="12"/>
        <v>4</v>
      </c>
      <c r="AD19" s="35">
        <f t="shared" si="13"/>
        <v>178.2</v>
      </c>
    </row>
    <row r="20" spans="1:30" ht="31.5">
      <c r="A20" s="9">
        <v>15</v>
      </c>
      <c r="B20" s="23" t="s">
        <v>44</v>
      </c>
      <c r="C20" s="24" t="s">
        <v>45</v>
      </c>
      <c r="D20" s="11">
        <v>33600</v>
      </c>
      <c r="E20" s="38"/>
      <c r="F20" s="23">
        <v>6</v>
      </c>
      <c r="G20" s="34"/>
      <c r="H20" s="31">
        <f t="shared" si="14"/>
        <v>0</v>
      </c>
      <c r="I20" s="31">
        <f t="shared" si="15"/>
        <v>201.6</v>
      </c>
      <c r="J20" s="31">
        <f t="shared" si="16"/>
        <v>0</v>
      </c>
      <c r="K20" s="34">
        <v>0</v>
      </c>
      <c r="L20" s="35"/>
      <c r="M20" s="34"/>
      <c r="N20" s="34">
        <f t="shared" si="3"/>
        <v>0</v>
      </c>
      <c r="O20" s="34">
        <f t="shared" si="4"/>
        <v>0</v>
      </c>
      <c r="P20" s="34">
        <f t="shared" si="5"/>
        <v>0</v>
      </c>
      <c r="Q20" s="34">
        <v>0</v>
      </c>
      <c r="R20" s="34"/>
      <c r="S20" s="34"/>
      <c r="T20" s="34">
        <f t="shared" si="6"/>
        <v>0</v>
      </c>
      <c r="U20" s="34">
        <f t="shared" si="7"/>
        <v>0</v>
      </c>
      <c r="V20" s="34">
        <f t="shared" si="8"/>
        <v>0</v>
      </c>
      <c r="W20" s="34">
        <v>0</v>
      </c>
      <c r="X20" s="34"/>
      <c r="Y20" s="34"/>
      <c r="Z20" s="34">
        <f t="shared" si="9"/>
        <v>0</v>
      </c>
      <c r="AA20" s="34">
        <f t="shared" si="10"/>
        <v>0</v>
      </c>
      <c r="AB20" s="34">
        <f t="shared" si="11"/>
        <v>0</v>
      </c>
      <c r="AC20" s="36">
        <f t="shared" si="12"/>
        <v>6</v>
      </c>
      <c r="AD20" s="35">
        <f t="shared" si="13"/>
        <v>201.6</v>
      </c>
    </row>
    <row r="21" spans="1:30" ht="16.5" customHeight="1">
      <c r="A21" s="9">
        <v>16</v>
      </c>
      <c r="B21" s="23" t="s">
        <v>46</v>
      </c>
      <c r="C21" s="24" t="s">
        <v>45</v>
      </c>
      <c r="D21" s="11">
        <v>60480</v>
      </c>
      <c r="E21" s="38"/>
      <c r="F21" s="23">
        <v>3</v>
      </c>
      <c r="G21" s="34"/>
      <c r="H21" s="31">
        <f t="shared" si="14"/>
        <v>0</v>
      </c>
      <c r="I21" s="31">
        <f t="shared" si="15"/>
        <v>181.44</v>
      </c>
      <c r="J21" s="31">
        <f t="shared" si="16"/>
        <v>0</v>
      </c>
      <c r="K21" s="34">
        <v>0</v>
      </c>
      <c r="L21" s="35"/>
      <c r="M21" s="34"/>
      <c r="N21" s="34">
        <f t="shared" si="3"/>
        <v>0</v>
      </c>
      <c r="O21" s="34">
        <f t="shared" si="4"/>
        <v>0</v>
      </c>
      <c r="P21" s="34">
        <f t="shared" si="5"/>
        <v>0</v>
      </c>
      <c r="Q21" s="34">
        <v>0</v>
      </c>
      <c r="R21" s="34"/>
      <c r="S21" s="34"/>
      <c r="T21" s="34">
        <f t="shared" si="6"/>
        <v>0</v>
      </c>
      <c r="U21" s="34">
        <f t="shared" si="7"/>
        <v>0</v>
      </c>
      <c r="V21" s="34">
        <f t="shared" si="8"/>
        <v>0</v>
      </c>
      <c r="W21" s="34">
        <v>0</v>
      </c>
      <c r="X21" s="34"/>
      <c r="Y21" s="34"/>
      <c r="Z21" s="34">
        <f t="shared" si="9"/>
        <v>0</v>
      </c>
      <c r="AA21" s="34">
        <f t="shared" si="10"/>
        <v>0</v>
      </c>
      <c r="AB21" s="34">
        <f t="shared" si="11"/>
        <v>0</v>
      </c>
      <c r="AC21" s="36">
        <f t="shared" si="12"/>
        <v>3</v>
      </c>
      <c r="AD21" s="35">
        <f t="shared" si="13"/>
        <v>181.44</v>
      </c>
    </row>
    <row r="22" spans="1:30" ht="31.5">
      <c r="A22" s="9">
        <v>17</v>
      </c>
      <c r="B22" s="23" t="s">
        <v>47</v>
      </c>
      <c r="C22" s="24" t="s">
        <v>29</v>
      </c>
      <c r="D22" s="11">
        <v>48000</v>
      </c>
      <c r="E22" s="38"/>
      <c r="F22" s="23">
        <v>1</v>
      </c>
      <c r="G22" s="34"/>
      <c r="H22" s="31">
        <f t="shared" si="14"/>
        <v>0</v>
      </c>
      <c r="I22" s="31">
        <f t="shared" si="15"/>
        <v>48</v>
      </c>
      <c r="J22" s="31">
        <f t="shared" si="16"/>
        <v>0</v>
      </c>
      <c r="K22" s="34">
        <v>0</v>
      </c>
      <c r="L22" s="35"/>
      <c r="M22" s="34"/>
      <c r="N22" s="34">
        <f t="shared" si="3"/>
        <v>0</v>
      </c>
      <c r="O22" s="34">
        <f t="shared" si="4"/>
        <v>0</v>
      </c>
      <c r="P22" s="34">
        <f t="shared" si="5"/>
        <v>0</v>
      </c>
      <c r="Q22" s="34">
        <v>0</v>
      </c>
      <c r="R22" s="34"/>
      <c r="S22" s="34"/>
      <c r="T22" s="34">
        <f t="shared" si="6"/>
        <v>0</v>
      </c>
      <c r="U22" s="34">
        <f t="shared" si="7"/>
        <v>0</v>
      </c>
      <c r="V22" s="34">
        <f t="shared" si="8"/>
        <v>0</v>
      </c>
      <c r="W22" s="34">
        <v>0</v>
      </c>
      <c r="X22" s="34"/>
      <c r="Y22" s="34"/>
      <c r="Z22" s="34">
        <f t="shared" si="9"/>
        <v>0</v>
      </c>
      <c r="AA22" s="34">
        <f t="shared" si="10"/>
        <v>0</v>
      </c>
      <c r="AB22" s="34">
        <f t="shared" si="11"/>
        <v>0</v>
      </c>
      <c r="AC22" s="36">
        <f t="shared" si="12"/>
        <v>1</v>
      </c>
      <c r="AD22" s="35">
        <f t="shared" si="13"/>
        <v>48</v>
      </c>
    </row>
    <row r="23" spans="1:30">
      <c r="A23" s="9">
        <v>18</v>
      </c>
      <c r="B23" s="23" t="s">
        <v>37</v>
      </c>
      <c r="C23" s="25" t="s">
        <v>28</v>
      </c>
      <c r="D23" s="11">
        <v>60340</v>
      </c>
      <c r="E23" s="38"/>
      <c r="F23" s="23">
        <v>1</v>
      </c>
      <c r="G23" s="34"/>
      <c r="H23" s="31">
        <f t="shared" si="14"/>
        <v>0</v>
      </c>
      <c r="I23" s="31">
        <f t="shared" si="15"/>
        <v>60.34</v>
      </c>
      <c r="J23" s="31">
        <f t="shared" si="16"/>
        <v>0</v>
      </c>
      <c r="K23" s="34">
        <v>0</v>
      </c>
      <c r="L23" s="35"/>
      <c r="M23" s="34"/>
      <c r="N23" s="34">
        <f t="shared" si="3"/>
        <v>0</v>
      </c>
      <c r="O23" s="34">
        <f t="shared" si="4"/>
        <v>0</v>
      </c>
      <c r="P23" s="34">
        <f t="shared" si="5"/>
        <v>0</v>
      </c>
      <c r="Q23" s="34">
        <v>0</v>
      </c>
      <c r="R23" s="34"/>
      <c r="S23" s="34"/>
      <c r="T23" s="34">
        <f t="shared" si="6"/>
        <v>0</v>
      </c>
      <c r="U23" s="34">
        <f t="shared" si="7"/>
        <v>0</v>
      </c>
      <c r="V23" s="34">
        <f t="shared" si="8"/>
        <v>0</v>
      </c>
      <c r="W23" s="34">
        <v>0</v>
      </c>
      <c r="X23" s="34"/>
      <c r="Y23" s="34"/>
      <c r="Z23" s="34">
        <f t="shared" si="9"/>
        <v>0</v>
      </c>
      <c r="AA23" s="34">
        <f t="shared" si="10"/>
        <v>0</v>
      </c>
      <c r="AB23" s="34">
        <f t="shared" si="11"/>
        <v>0</v>
      </c>
      <c r="AC23" s="36">
        <f t="shared" si="12"/>
        <v>1</v>
      </c>
      <c r="AD23" s="35">
        <f t="shared" si="13"/>
        <v>60.34</v>
      </c>
    </row>
    <row r="24" spans="1:30" ht="31.5">
      <c r="A24" s="9">
        <v>19</v>
      </c>
      <c r="B24" s="23" t="s">
        <v>48</v>
      </c>
      <c r="C24" s="25" t="s">
        <v>29</v>
      </c>
      <c r="D24" s="11">
        <v>81600</v>
      </c>
      <c r="E24" s="38"/>
      <c r="F24" s="23">
        <v>2</v>
      </c>
      <c r="G24" s="34"/>
      <c r="H24" s="31">
        <f t="shared" si="14"/>
        <v>0</v>
      </c>
      <c r="I24" s="31">
        <f t="shared" si="15"/>
        <v>163.19999999999999</v>
      </c>
      <c r="J24" s="31">
        <f t="shared" si="16"/>
        <v>0</v>
      </c>
      <c r="K24" s="34">
        <v>2</v>
      </c>
      <c r="L24" s="35"/>
      <c r="M24" s="34"/>
      <c r="N24" s="34">
        <f t="shared" si="3"/>
        <v>163.19999999999999</v>
      </c>
      <c r="O24" s="34">
        <f t="shared" si="4"/>
        <v>0</v>
      </c>
      <c r="P24" s="34">
        <f t="shared" si="5"/>
        <v>0</v>
      </c>
      <c r="Q24" s="34">
        <v>0</v>
      </c>
      <c r="R24" s="34"/>
      <c r="S24" s="34"/>
      <c r="T24" s="34">
        <f t="shared" si="6"/>
        <v>0</v>
      </c>
      <c r="U24" s="34">
        <f t="shared" si="7"/>
        <v>0</v>
      </c>
      <c r="V24" s="34">
        <f t="shared" si="8"/>
        <v>0</v>
      </c>
      <c r="W24" s="34">
        <v>0</v>
      </c>
      <c r="X24" s="34"/>
      <c r="Y24" s="34"/>
      <c r="Z24" s="34">
        <f t="shared" si="9"/>
        <v>0</v>
      </c>
      <c r="AA24" s="34">
        <f t="shared" si="10"/>
        <v>0</v>
      </c>
      <c r="AB24" s="34">
        <f t="shared" si="11"/>
        <v>0</v>
      </c>
      <c r="AC24" s="36">
        <f t="shared" si="12"/>
        <v>4</v>
      </c>
      <c r="AD24" s="35">
        <f t="shared" si="13"/>
        <v>326.39999999999998</v>
      </c>
    </row>
    <row r="25" spans="1:30">
      <c r="A25" s="9">
        <v>20</v>
      </c>
      <c r="B25" s="23" t="s">
        <v>49</v>
      </c>
      <c r="C25" s="26" t="s">
        <v>29</v>
      </c>
      <c r="D25" s="11">
        <v>40200</v>
      </c>
      <c r="E25" s="38"/>
      <c r="F25" s="23">
        <v>2</v>
      </c>
      <c r="G25" s="34"/>
      <c r="H25" s="31">
        <f t="shared" si="14"/>
        <v>0</v>
      </c>
      <c r="I25" s="31">
        <f t="shared" si="15"/>
        <v>80.400000000000006</v>
      </c>
      <c r="J25" s="31">
        <f t="shared" si="16"/>
        <v>0</v>
      </c>
      <c r="K25" s="34">
        <v>0</v>
      </c>
      <c r="L25" s="35"/>
      <c r="M25" s="34"/>
      <c r="N25" s="34">
        <f t="shared" si="3"/>
        <v>0</v>
      </c>
      <c r="O25" s="34">
        <f t="shared" si="4"/>
        <v>0</v>
      </c>
      <c r="P25" s="34">
        <f t="shared" si="5"/>
        <v>0</v>
      </c>
      <c r="Q25" s="34">
        <v>0</v>
      </c>
      <c r="R25" s="34"/>
      <c r="S25" s="34"/>
      <c r="T25" s="34">
        <f t="shared" si="6"/>
        <v>0</v>
      </c>
      <c r="U25" s="34">
        <f t="shared" si="7"/>
        <v>0</v>
      </c>
      <c r="V25" s="34">
        <f t="shared" si="8"/>
        <v>0</v>
      </c>
      <c r="W25" s="34">
        <v>0</v>
      </c>
      <c r="X25" s="34"/>
      <c r="Y25" s="34"/>
      <c r="Z25" s="34">
        <f t="shared" si="9"/>
        <v>0</v>
      </c>
      <c r="AA25" s="34">
        <f t="shared" si="10"/>
        <v>0</v>
      </c>
      <c r="AB25" s="34">
        <f t="shared" si="11"/>
        <v>0</v>
      </c>
      <c r="AC25" s="36">
        <f t="shared" si="12"/>
        <v>2</v>
      </c>
      <c r="AD25" s="35">
        <f t="shared" si="13"/>
        <v>80.400000000000006</v>
      </c>
    </row>
    <row r="26" spans="1:30">
      <c r="A26" s="9">
        <v>21</v>
      </c>
      <c r="B26" s="23" t="s">
        <v>38</v>
      </c>
      <c r="C26" s="26" t="s">
        <v>50</v>
      </c>
      <c r="D26" s="11">
        <v>12200</v>
      </c>
      <c r="E26" s="38"/>
      <c r="F26" s="23">
        <v>1</v>
      </c>
      <c r="G26" s="34"/>
      <c r="H26" s="31">
        <f t="shared" si="14"/>
        <v>0</v>
      </c>
      <c r="I26" s="31">
        <f t="shared" si="15"/>
        <v>12.2</v>
      </c>
      <c r="J26" s="31">
        <f t="shared" si="16"/>
        <v>0</v>
      </c>
      <c r="K26" s="34">
        <v>0</v>
      </c>
      <c r="L26" s="35"/>
      <c r="M26" s="34"/>
      <c r="N26" s="34">
        <f t="shared" si="3"/>
        <v>0</v>
      </c>
      <c r="O26" s="34">
        <f t="shared" si="4"/>
        <v>0</v>
      </c>
      <c r="P26" s="34">
        <f t="shared" si="5"/>
        <v>0</v>
      </c>
      <c r="Q26" s="34">
        <v>0</v>
      </c>
      <c r="R26" s="34"/>
      <c r="S26" s="34"/>
      <c r="T26" s="34">
        <f t="shared" si="6"/>
        <v>0</v>
      </c>
      <c r="U26" s="34">
        <f t="shared" si="7"/>
        <v>0</v>
      </c>
      <c r="V26" s="34">
        <f t="shared" si="8"/>
        <v>0</v>
      </c>
      <c r="W26" s="34">
        <v>0</v>
      </c>
      <c r="X26" s="34"/>
      <c r="Y26" s="34"/>
      <c r="Z26" s="34">
        <f t="shared" si="9"/>
        <v>0</v>
      </c>
      <c r="AA26" s="34">
        <f t="shared" si="10"/>
        <v>0</v>
      </c>
      <c r="AB26" s="34">
        <f t="shared" si="11"/>
        <v>0</v>
      </c>
      <c r="AC26" s="36">
        <f t="shared" si="12"/>
        <v>1</v>
      </c>
      <c r="AD26" s="35">
        <f t="shared" si="13"/>
        <v>12.2</v>
      </c>
    </row>
    <row r="27" spans="1:30">
      <c r="A27" s="9"/>
      <c r="B27" s="28" t="s">
        <v>18</v>
      </c>
      <c r="C27" s="3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5"/>
      <c r="AC27" s="40">
        <f>SUM(AC6:AC26)</f>
        <v>231</v>
      </c>
      <c r="AD27" s="41">
        <f>SUM(AD6:AD26)</f>
        <v>44875.279999999992</v>
      </c>
    </row>
    <row r="28" spans="1:30">
      <c r="A28" s="32" t="s">
        <v>58</v>
      </c>
      <c r="B28" s="1" t="s">
        <v>59</v>
      </c>
    </row>
    <row r="31" spans="1:30" ht="18.75">
      <c r="D31" s="45" t="s">
        <v>60</v>
      </c>
      <c r="E31" s="45"/>
      <c r="F31" s="45"/>
      <c r="G31" s="45"/>
      <c r="H31" s="45"/>
      <c r="I31" s="45" t="s">
        <v>61</v>
      </c>
      <c r="J31" s="45"/>
    </row>
  </sheetData>
  <mergeCells count="19">
    <mergeCell ref="C27:AB27"/>
    <mergeCell ref="A2:V2"/>
    <mergeCell ref="AC3:AD4"/>
    <mergeCell ref="Q3:V3"/>
    <mergeCell ref="Q4:S4"/>
    <mergeCell ref="T4:V4"/>
    <mergeCell ref="W3:AB3"/>
    <mergeCell ref="W4:Y4"/>
    <mergeCell ref="Z4:AB4"/>
    <mergeCell ref="A3:A5"/>
    <mergeCell ref="H4:J4"/>
    <mergeCell ref="B3:B5"/>
    <mergeCell ref="C3:C5"/>
    <mergeCell ref="D3:D5"/>
    <mergeCell ref="E3:J3"/>
    <mergeCell ref="E4:G4"/>
    <mergeCell ref="K3:P3"/>
    <mergeCell ref="K4:M4"/>
    <mergeCell ref="N4:P4"/>
  </mergeCells>
  <pageMargins left="0.11811023622047245" right="0.19685039370078741" top="0.19685039370078741" bottom="0.19685039370078741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2018-01-19T05:57:16Z</dcterms:modified>
</cp:coreProperties>
</file>