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135" windowWidth="22980" windowHeight="8475"/>
  </bookViews>
  <sheets>
    <sheet name="нераз (7)" sheetId="1" r:id="rId1"/>
  </sheets>
  <calcPr calcId="124519"/>
</workbook>
</file>

<file path=xl/calcChain.xml><?xml version="1.0" encoding="utf-8"?>
<calcChain xmlns="http://schemas.openxmlformats.org/spreadsheetml/2006/main">
  <c r="AO80" i="1"/>
  <c r="AL80"/>
  <c r="AJ80"/>
  <c r="AI80"/>
  <c r="AH80"/>
  <c r="AG80"/>
  <c r="AF80"/>
  <c r="AE80"/>
  <c r="AD80"/>
  <c r="AC80"/>
  <c r="AB80"/>
  <c r="Y80"/>
  <c r="V80"/>
  <c r="I80"/>
  <c r="AQ80"/>
  <c r="J80"/>
  <c r="AR80"/>
  <c r="O6"/>
  <c r="S6"/>
  <c r="T6"/>
  <c r="U6"/>
  <c r="O7"/>
  <c r="S7"/>
  <c r="T7"/>
  <c r="U7"/>
  <c r="O8"/>
  <c r="S8"/>
  <c r="T8"/>
  <c r="U8"/>
  <c r="O9"/>
  <c r="S9"/>
  <c r="T9"/>
  <c r="U9"/>
  <c r="O10"/>
  <c r="S10"/>
  <c r="T10"/>
  <c r="U10"/>
  <c r="S11"/>
  <c r="T11"/>
  <c r="U11"/>
  <c r="O12"/>
  <c r="S12"/>
  <c r="T12"/>
  <c r="U12"/>
  <c r="O13"/>
  <c r="S13"/>
  <c r="T13"/>
  <c r="U13"/>
  <c r="O14"/>
  <c r="S14"/>
  <c r="T14"/>
  <c r="U14"/>
  <c r="O15"/>
  <c r="S15"/>
  <c r="T15"/>
  <c r="U15"/>
  <c r="O16"/>
  <c r="S16"/>
  <c r="T16"/>
  <c r="U16"/>
  <c r="O17"/>
  <c r="S17"/>
  <c r="T17"/>
  <c r="U17"/>
  <c r="O18"/>
  <c r="S18"/>
  <c r="T18"/>
  <c r="U18"/>
  <c r="O19"/>
  <c r="S19"/>
  <c r="T19"/>
  <c r="U19"/>
  <c r="O20"/>
  <c r="S20"/>
  <c r="T20"/>
  <c r="U20"/>
  <c r="O21"/>
  <c r="S21"/>
  <c r="T21"/>
  <c r="U21"/>
  <c r="O22"/>
  <c r="S22"/>
  <c r="T22"/>
  <c r="U22"/>
  <c r="O23"/>
  <c r="S23"/>
  <c r="T23"/>
  <c r="U23"/>
  <c r="O24"/>
  <c r="S24"/>
  <c r="T24"/>
  <c r="U24"/>
  <c r="O25"/>
  <c r="S25"/>
  <c r="T25"/>
  <c r="U25"/>
  <c r="O26"/>
  <c r="S26"/>
  <c r="T26"/>
  <c r="U26"/>
  <c r="O27"/>
  <c r="S27"/>
  <c r="T27"/>
  <c r="U27"/>
  <c r="O28"/>
  <c r="S28"/>
  <c r="T28"/>
  <c r="U28"/>
  <c r="O29"/>
  <c r="S29"/>
  <c r="T29"/>
  <c r="U29"/>
  <c r="O30"/>
  <c r="S30"/>
  <c r="T30"/>
  <c r="U30"/>
  <c r="O31"/>
  <c r="S31"/>
  <c r="T31"/>
  <c r="U31"/>
  <c r="O32"/>
  <c r="S32"/>
  <c r="T32"/>
  <c r="U32"/>
  <c r="O33"/>
  <c r="S33"/>
  <c r="T33"/>
  <c r="U33"/>
  <c r="O34"/>
  <c r="S34"/>
  <c r="T34"/>
  <c r="U34"/>
  <c r="O35"/>
  <c r="S35"/>
  <c r="T35"/>
  <c r="U35"/>
  <c r="O36"/>
  <c r="S36"/>
  <c r="T36"/>
  <c r="U36"/>
  <c r="O37"/>
  <c r="S37"/>
  <c r="T37"/>
  <c r="U37"/>
  <c r="O38"/>
  <c r="S38"/>
  <c r="T38"/>
  <c r="U38"/>
  <c r="O39"/>
  <c r="S39"/>
  <c r="T39"/>
  <c r="U39"/>
  <c r="O40"/>
  <c r="S40"/>
  <c r="T40"/>
  <c r="U40"/>
  <c r="O41"/>
  <c r="S41"/>
  <c r="T41"/>
  <c r="U41"/>
  <c r="O42"/>
  <c r="S42"/>
  <c r="T42"/>
  <c r="U42"/>
  <c r="O43"/>
  <c r="S43"/>
  <c r="T43"/>
  <c r="U43"/>
  <c r="O44"/>
  <c r="S44"/>
  <c r="T44"/>
  <c r="U44"/>
  <c r="S45"/>
  <c r="T45"/>
  <c r="U45"/>
  <c r="O46"/>
  <c r="S46"/>
  <c r="T46"/>
  <c r="U46"/>
  <c r="O47"/>
  <c r="S47"/>
  <c r="T47"/>
  <c r="U47"/>
  <c r="O48"/>
  <c r="S48"/>
  <c r="T48"/>
  <c r="U48"/>
  <c r="O49"/>
  <c r="S49"/>
  <c r="T49"/>
  <c r="U49"/>
  <c r="O50"/>
  <c r="S50"/>
  <c r="T50"/>
  <c r="U50"/>
  <c r="O51"/>
  <c r="S51"/>
  <c r="T51"/>
  <c r="U51"/>
  <c r="O52"/>
  <c r="S52"/>
  <c r="T52"/>
  <c r="U52"/>
  <c r="O53"/>
  <c r="S53"/>
  <c r="T53"/>
  <c r="U53"/>
  <c r="O54"/>
  <c r="S54"/>
  <c r="T54"/>
  <c r="U54"/>
  <c r="O55"/>
  <c r="S55"/>
  <c r="T55"/>
  <c r="U55"/>
  <c r="O56"/>
  <c r="S56"/>
  <c r="T56"/>
  <c r="U56"/>
  <c r="O57"/>
  <c r="S57"/>
  <c r="T57"/>
  <c r="U57"/>
  <c r="O58"/>
  <c r="S58"/>
  <c r="T58"/>
  <c r="U58"/>
  <c r="O59"/>
  <c r="S59"/>
  <c r="T59"/>
  <c r="U59"/>
  <c r="O60"/>
  <c r="S60"/>
  <c r="T60"/>
  <c r="U60"/>
  <c r="O61"/>
  <c r="S61"/>
  <c r="T61"/>
  <c r="U61"/>
  <c r="O62"/>
  <c r="S62"/>
  <c r="T62"/>
  <c r="U62"/>
  <c r="O63"/>
  <c r="S63"/>
  <c r="T63"/>
  <c r="U63"/>
  <c r="O64"/>
  <c r="S64"/>
  <c r="T64"/>
  <c r="U64"/>
  <c r="O65"/>
  <c r="S65"/>
  <c r="T65"/>
  <c r="U65"/>
  <c r="O66"/>
  <c r="S66"/>
  <c r="T66"/>
  <c r="U66"/>
  <c r="O67"/>
  <c r="S67"/>
  <c r="T67"/>
  <c r="U67"/>
  <c r="O68"/>
  <c r="S68"/>
  <c r="T68"/>
  <c r="U68"/>
  <c r="O69"/>
  <c r="S69"/>
  <c r="T69"/>
  <c r="U69"/>
  <c r="O70"/>
  <c r="S70"/>
  <c r="T70"/>
  <c r="U70"/>
  <c r="O71"/>
  <c r="S71"/>
  <c r="T71"/>
  <c r="U71"/>
  <c r="U80" s="1"/>
  <c r="O72"/>
  <c r="S72"/>
  <c r="T72"/>
  <c r="U72"/>
  <c r="O73"/>
  <c r="S73"/>
  <c r="T73"/>
  <c r="U73"/>
  <c r="O74"/>
  <c r="S74"/>
  <c r="T74"/>
  <c r="U74"/>
  <c r="S75"/>
  <c r="T75"/>
  <c r="O76"/>
  <c r="S76"/>
  <c r="T76"/>
  <c r="U76"/>
  <c r="O77"/>
  <c r="S77"/>
  <c r="T77"/>
  <c r="U77"/>
  <c r="O78"/>
  <c r="S78"/>
  <c r="T78"/>
  <c r="U78"/>
  <c r="O79"/>
  <c r="S79"/>
  <c r="T79"/>
  <c r="U79"/>
  <c r="P80"/>
  <c r="Q80"/>
  <c r="R80"/>
  <c r="S80" l="1"/>
  <c r="O80"/>
  <c r="T80"/>
  <c r="AM80"/>
  <c r="AK80"/>
  <c r="X80"/>
  <c r="W80"/>
  <c r="M80"/>
  <c r="K80"/>
  <c r="AP79"/>
  <c r="AO79"/>
  <c r="AN79"/>
  <c r="AJ79"/>
  <c r="AI79"/>
  <c r="AH79"/>
  <c r="AG79"/>
  <c r="AC79"/>
  <c r="AB79"/>
  <c r="AA79"/>
  <c r="Z79"/>
  <c r="V79"/>
  <c r="AQ79" s="1"/>
  <c r="N79"/>
  <c r="L79"/>
  <c r="J79"/>
  <c r="AP78"/>
  <c r="AO78"/>
  <c r="AN78"/>
  <c r="AJ78"/>
  <c r="AI78"/>
  <c r="AH78"/>
  <c r="AG78"/>
  <c r="AC78"/>
  <c r="AB78"/>
  <c r="AA78"/>
  <c r="Z78"/>
  <c r="V78"/>
  <c r="AQ78" s="1"/>
  <c r="N78"/>
  <c r="L78"/>
  <c r="J78"/>
  <c r="AP77"/>
  <c r="AO77"/>
  <c r="AN77"/>
  <c r="AJ77"/>
  <c r="AI77"/>
  <c r="AH77"/>
  <c r="AG77"/>
  <c r="AC77"/>
  <c r="AB77"/>
  <c r="AA77"/>
  <c r="Z77"/>
  <c r="V77"/>
  <c r="AQ77" s="1"/>
  <c r="N77"/>
  <c r="L77"/>
  <c r="J77"/>
  <c r="AP76"/>
  <c r="AO76"/>
  <c r="AN76"/>
  <c r="AJ76"/>
  <c r="AI76"/>
  <c r="AH76"/>
  <c r="AG76"/>
  <c r="AC76"/>
  <c r="AB76"/>
  <c r="AA76"/>
  <c r="Z76"/>
  <c r="AQ76"/>
  <c r="N76"/>
  <c r="J76"/>
  <c r="AP75"/>
  <c r="AO75"/>
  <c r="AN75"/>
  <c r="AI75"/>
  <c r="AH75"/>
  <c r="AG75"/>
  <c r="AC75"/>
  <c r="AB75"/>
  <c r="AA75"/>
  <c r="Z75"/>
  <c r="V75"/>
  <c r="AQ75" s="1"/>
  <c r="N75"/>
  <c r="L75"/>
  <c r="J75"/>
  <c r="AP74"/>
  <c r="AO74"/>
  <c r="AN74"/>
  <c r="AJ74"/>
  <c r="AI74"/>
  <c r="AH74"/>
  <c r="AG74"/>
  <c r="AC74"/>
  <c r="AB74"/>
  <c r="AA74"/>
  <c r="Z74"/>
  <c r="V74"/>
  <c r="AQ74" s="1"/>
  <c r="N74"/>
  <c r="L74"/>
  <c r="J74"/>
  <c r="AP73"/>
  <c r="AO73"/>
  <c r="AN73"/>
  <c r="AJ73"/>
  <c r="AI73"/>
  <c r="AH73"/>
  <c r="AG73"/>
  <c r="AC73"/>
  <c r="AB73"/>
  <c r="AA73"/>
  <c r="Z73"/>
  <c r="V73"/>
  <c r="AQ73" s="1"/>
  <c r="N73"/>
  <c r="L73"/>
  <c r="J73"/>
  <c r="AP72"/>
  <c r="AO72"/>
  <c r="AN72"/>
  <c r="AJ72"/>
  <c r="AI72"/>
  <c r="AH72"/>
  <c r="AG72"/>
  <c r="AC72"/>
  <c r="AB72"/>
  <c r="AA72"/>
  <c r="Z72"/>
  <c r="V72"/>
  <c r="AQ72" s="1"/>
  <c r="N72"/>
  <c r="L72"/>
  <c r="J72"/>
  <c r="AP71"/>
  <c r="AO71"/>
  <c r="AN71"/>
  <c r="AJ71"/>
  <c r="AI71"/>
  <c r="AH71"/>
  <c r="AG71"/>
  <c r="AC71"/>
  <c r="AB71"/>
  <c r="AA71"/>
  <c r="Z71"/>
  <c r="V71"/>
  <c r="AQ71" s="1"/>
  <c r="N71"/>
  <c r="J71"/>
  <c r="AP70"/>
  <c r="AO70"/>
  <c r="AN70"/>
  <c r="AJ70"/>
  <c r="AI70"/>
  <c r="AH70"/>
  <c r="AG70"/>
  <c r="AC70"/>
  <c r="AB70"/>
  <c r="AA70"/>
  <c r="Z70"/>
  <c r="V70"/>
  <c r="AQ70" s="1"/>
  <c r="N70"/>
  <c r="L70"/>
  <c r="J70"/>
  <c r="AP69"/>
  <c r="AO69"/>
  <c r="AN69"/>
  <c r="AJ69"/>
  <c r="AI69"/>
  <c r="AH69"/>
  <c r="AG69"/>
  <c r="AC69"/>
  <c r="AB69"/>
  <c r="AA69"/>
  <c r="Z69"/>
  <c r="V69"/>
  <c r="AQ69" s="1"/>
  <c r="N69"/>
  <c r="L69"/>
  <c r="J69"/>
  <c r="AP68"/>
  <c r="AO68"/>
  <c r="AN68"/>
  <c r="AJ68"/>
  <c r="AI68"/>
  <c r="AH68"/>
  <c r="AG68"/>
  <c r="AC68"/>
  <c r="AB68"/>
  <c r="AA68"/>
  <c r="Z68"/>
  <c r="V68"/>
  <c r="AQ68" s="1"/>
  <c r="N68"/>
  <c r="L68"/>
  <c r="J68"/>
  <c r="AP67"/>
  <c r="AO67"/>
  <c r="AN67"/>
  <c r="AJ67"/>
  <c r="AI67"/>
  <c r="AH67"/>
  <c r="AG67"/>
  <c r="AC67"/>
  <c r="AB67"/>
  <c r="AA67"/>
  <c r="Z67"/>
  <c r="V67"/>
  <c r="AQ67" s="1"/>
  <c r="N67"/>
  <c r="L67"/>
  <c r="J67"/>
  <c r="AP66"/>
  <c r="AO66"/>
  <c r="AN66"/>
  <c r="AJ66"/>
  <c r="AI66"/>
  <c r="AH66"/>
  <c r="AG66"/>
  <c r="AC66"/>
  <c r="AB66"/>
  <c r="AA66"/>
  <c r="Z66"/>
  <c r="V66"/>
  <c r="AQ66" s="1"/>
  <c r="N66"/>
  <c r="L66"/>
  <c r="J66"/>
  <c r="AP65"/>
  <c r="AO65"/>
  <c r="AN65"/>
  <c r="AJ65"/>
  <c r="AI65"/>
  <c r="AH65"/>
  <c r="AG65"/>
  <c r="AC65"/>
  <c r="AB65"/>
  <c r="AA65"/>
  <c r="Z65"/>
  <c r="V65"/>
  <c r="AQ65" s="1"/>
  <c r="N65"/>
  <c r="L65"/>
  <c r="J65"/>
  <c r="AP64"/>
  <c r="AO64"/>
  <c r="AN64"/>
  <c r="AJ64"/>
  <c r="AI64"/>
  <c r="AH64"/>
  <c r="AG64"/>
  <c r="AC64"/>
  <c r="AB64"/>
  <c r="AA64"/>
  <c r="Z64"/>
  <c r="V64"/>
  <c r="AQ64" s="1"/>
  <c r="N64"/>
  <c r="L64"/>
  <c r="J64"/>
  <c r="AP63"/>
  <c r="AO63"/>
  <c r="AN63"/>
  <c r="AJ63"/>
  <c r="AI63"/>
  <c r="AH63"/>
  <c r="AG63"/>
  <c r="AC63"/>
  <c r="AB63"/>
  <c r="AA63"/>
  <c r="Z63"/>
  <c r="V63"/>
  <c r="AQ63" s="1"/>
  <c r="N63"/>
  <c r="L63"/>
  <c r="J63"/>
  <c r="AP62"/>
  <c r="AO62"/>
  <c r="AN62"/>
  <c r="AJ62"/>
  <c r="AI62"/>
  <c r="AH62"/>
  <c r="AG62"/>
  <c r="AC62"/>
  <c r="AB62"/>
  <c r="AA62"/>
  <c r="Z62"/>
  <c r="V62"/>
  <c r="AQ62" s="1"/>
  <c r="N62"/>
  <c r="L62"/>
  <c r="J62"/>
  <c r="AP61"/>
  <c r="AO61"/>
  <c r="AN61"/>
  <c r="AJ61"/>
  <c r="AI61"/>
  <c r="AH61"/>
  <c r="AG61"/>
  <c r="AC61"/>
  <c r="AB61"/>
  <c r="AA61"/>
  <c r="Z61"/>
  <c r="V61"/>
  <c r="AQ61" s="1"/>
  <c r="N61"/>
  <c r="J61"/>
  <c r="AP60"/>
  <c r="AO60"/>
  <c r="AN60"/>
  <c r="AJ60"/>
  <c r="AI60"/>
  <c r="AH60"/>
  <c r="AG60"/>
  <c r="AC60"/>
  <c r="AB60"/>
  <c r="AA60"/>
  <c r="Z60"/>
  <c r="V60"/>
  <c r="AQ60" s="1"/>
  <c r="N60"/>
  <c r="L60"/>
  <c r="J60"/>
  <c r="AP59"/>
  <c r="AO59"/>
  <c r="AN59"/>
  <c r="AJ59"/>
  <c r="AI59"/>
  <c r="AH59"/>
  <c r="AG59"/>
  <c r="AC59"/>
  <c r="AB59"/>
  <c r="AA59"/>
  <c r="Z59"/>
  <c r="V59"/>
  <c r="AQ59" s="1"/>
  <c r="N59"/>
  <c r="L59"/>
  <c r="J59"/>
  <c r="AP58"/>
  <c r="AO58"/>
  <c r="AN58"/>
  <c r="AJ58"/>
  <c r="AI58"/>
  <c r="AH58"/>
  <c r="AG58"/>
  <c r="AC58"/>
  <c r="AB58"/>
  <c r="AA58"/>
  <c r="Z58"/>
  <c r="V58"/>
  <c r="N58"/>
  <c r="L58"/>
  <c r="J58"/>
  <c r="AP57"/>
  <c r="AO57"/>
  <c r="AN57"/>
  <c r="AJ57"/>
  <c r="AI57"/>
  <c r="AH57"/>
  <c r="AG57"/>
  <c r="AC57"/>
  <c r="AB57"/>
  <c r="AA57"/>
  <c r="Z57"/>
  <c r="V57"/>
  <c r="AQ57" s="1"/>
  <c r="N57"/>
  <c r="L57"/>
  <c r="J57"/>
  <c r="AP56"/>
  <c r="AO56"/>
  <c r="AN56"/>
  <c r="AJ56"/>
  <c r="AI56"/>
  <c r="AH56"/>
  <c r="AG56"/>
  <c r="AC56"/>
  <c r="AB56"/>
  <c r="AA56"/>
  <c r="Z56"/>
  <c r="V56"/>
  <c r="AQ56" s="1"/>
  <c r="N56"/>
  <c r="L56"/>
  <c r="J56"/>
  <c r="AP55"/>
  <c r="AO55"/>
  <c r="AN55"/>
  <c r="AJ55"/>
  <c r="AI55"/>
  <c r="AH55"/>
  <c r="AG55"/>
  <c r="AC55"/>
  <c r="AB55"/>
  <c r="AA55"/>
  <c r="Z55"/>
  <c r="V55"/>
  <c r="AQ55" s="1"/>
  <c r="N55"/>
  <c r="L55"/>
  <c r="J55"/>
  <c r="AP54"/>
  <c r="AO54"/>
  <c r="AN54"/>
  <c r="AJ54"/>
  <c r="AI54"/>
  <c r="AH54"/>
  <c r="AG54"/>
  <c r="AC54"/>
  <c r="AB54"/>
  <c r="AA54"/>
  <c r="Z54"/>
  <c r="V54"/>
  <c r="AQ54" s="1"/>
  <c r="N54"/>
  <c r="L54"/>
  <c r="J54"/>
  <c r="AP53"/>
  <c r="AO53"/>
  <c r="AN53"/>
  <c r="AJ53"/>
  <c r="AI53"/>
  <c r="AH53"/>
  <c r="AG53"/>
  <c r="AC53"/>
  <c r="AB53"/>
  <c r="AA53"/>
  <c r="Z53"/>
  <c r="V53"/>
  <c r="AQ53" s="1"/>
  <c r="N53"/>
  <c r="L53"/>
  <c r="J53"/>
  <c r="AP52"/>
  <c r="AO52"/>
  <c r="AN52"/>
  <c r="AJ52"/>
  <c r="AI52"/>
  <c r="AH52"/>
  <c r="AG52"/>
  <c r="AC52"/>
  <c r="AB52"/>
  <c r="AA52"/>
  <c r="Z52"/>
  <c r="V52"/>
  <c r="AQ52" s="1"/>
  <c r="N52"/>
  <c r="L52"/>
  <c r="J52"/>
  <c r="AP51"/>
  <c r="AO51"/>
  <c r="AN51"/>
  <c r="AJ51"/>
  <c r="AI51"/>
  <c r="AH51"/>
  <c r="AG51"/>
  <c r="AC51"/>
  <c r="AB51"/>
  <c r="AA51"/>
  <c r="Z51"/>
  <c r="V51"/>
  <c r="AQ51" s="1"/>
  <c r="N51"/>
  <c r="L51"/>
  <c r="J51"/>
  <c r="AP50"/>
  <c r="AO50"/>
  <c r="AN50"/>
  <c r="AJ50"/>
  <c r="AI50"/>
  <c r="AH50"/>
  <c r="AG50"/>
  <c r="AC50"/>
  <c r="AB50"/>
  <c r="AA50"/>
  <c r="Z50"/>
  <c r="V50"/>
  <c r="AQ50" s="1"/>
  <c r="N50"/>
  <c r="L50"/>
  <c r="J50"/>
  <c r="AP49"/>
  <c r="AO49"/>
  <c r="AN49"/>
  <c r="AJ49"/>
  <c r="AI49"/>
  <c r="AH49"/>
  <c r="AG49"/>
  <c r="AC49"/>
  <c r="AB49"/>
  <c r="AA49"/>
  <c r="Z49"/>
  <c r="V49"/>
  <c r="AQ49" s="1"/>
  <c r="N49"/>
  <c r="L49"/>
  <c r="J49"/>
  <c r="AP48"/>
  <c r="AO48"/>
  <c r="AN48"/>
  <c r="AJ48"/>
  <c r="AI48"/>
  <c r="AH48"/>
  <c r="AG48"/>
  <c r="AC48"/>
  <c r="AB48"/>
  <c r="AA48"/>
  <c r="Z48"/>
  <c r="V48"/>
  <c r="AQ48" s="1"/>
  <c r="N48"/>
  <c r="L48"/>
  <c r="J48"/>
  <c r="AP47"/>
  <c r="AO47"/>
  <c r="AN47"/>
  <c r="AJ47"/>
  <c r="AI47"/>
  <c r="AH47"/>
  <c r="AG47"/>
  <c r="AC47"/>
  <c r="AB47"/>
  <c r="AA47"/>
  <c r="Z47"/>
  <c r="V47"/>
  <c r="AQ47" s="1"/>
  <c r="N47"/>
  <c r="L47"/>
  <c r="J47"/>
  <c r="AP46"/>
  <c r="AO46"/>
  <c r="AN46"/>
  <c r="AJ46"/>
  <c r="AI46"/>
  <c r="AH46"/>
  <c r="AG46"/>
  <c r="AC46"/>
  <c r="AB46"/>
  <c r="AA46"/>
  <c r="Z46"/>
  <c r="V46"/>
  <c r="AQ46" s="1"/>
  <c r="N46"/>
  <c r="J46"/>
  <c r="AP45"/>
  <c r="AO45"/>
  <c r="AN45"/>
  <c r="AI45"/>
  <c r="AH45"/>
  <c r="AG45"/>
  <c r="AB45"/>
  <c r="AA45"/>
  <c r="Z45"/>
  <c r="V45"/>
  <c r="N45"/>
  <c r="L45"/>
  <c r="J45"/>
  <c r="AP44"/>
  <c r="AO44"/>
  <c r="AN44"/>
  <c r="AJ44"/>
  <c r="AI44"/>
  <c r="AH44"/>
  <c r="AG44"/>
  <c r="AC44"/>
  <c r="AB44"/>
  <c r="AA44"/>
  <c r="Z44"/>
  <c r="V44"/>
  <c r="AQ44" s="1"/>
  <c r="N44"/>
  <c r="L44"/>
  <c r="J44"/>
  <c r="AP43"/>
  <c r="AO43"/>
  <c r="AN43"/>
  <c r="AJ43"/>
  <c r="AI43"/>
  <c r="AH43"/>
  <c r="AG43"/>
  <c r="AC43"/>
  <c r="AB43"/>
  <c r="AA43"/>
  <c r="Z43"/>
  <c r="V43"/>
  <c r="AQ43" s="1"/>
  <c r="N43"/>
  <c r="L43"/>
  <c r="J43"/>
  <c r="AP42"/>
  <c r="AO42"/>
  <c r="AN42"/>
  <c r="AJ42"/>
  <c r="AI42"/>
  <c r="AH42"/>
  <c r="AG42"/>
  <c r="AC42"/>
  <c r="AB42"/>
  <c r="AA42"/>
  <c r="Z42"/>
  <c r="V42"/>
  <c r="AQ42" s="1"/>
  <c r="N42"/>
  <c r="L42"/>
  <c r="J42"/>
  <c r="AP41"/>
  <c r="AO41"/>
  <c r="AN41"/>
  <c r="AJ41"/>
  <c r="AI41"/>
  <c r="AH41"/>
  <c r="AG41"/>
  <c r="AC41"/>
  <c r="AB41"/>
  <c r="AA41"/>
  <c r="Z41"/>
  <c r="V41"/>
  <c r="AQ41" s="1"/>
  <c r="N41"/>
  <c r="J41"/>
  <c r="AP40"/>
  <c r="AO40"/>
  <c r="AN40"/>
  <c r="AJ40"/>
  <c r="AI40"/>
  <c r="AH40"/>
  <c r="AG40"/>
  <c r="AC40"/>
  <c r="AB40"/>
  <c r="AA40"/>
  <c r="Z40"/>
  <c r="V40"/>
  <c r="AQ40" s="1"/>
  <c r="N40"/>
  <c r="L40"/>
  <c r="J40"/>
  <c r="AP39"/>
  <c r="AO39"/>
  <c r="AN39"/>
  <c r="AJ39"/>
  <c r="AI39"/>
  <c r="AH39"/>
  <c r="AG39"/>
  <c r="AC39"/>
  <c r="AB39"/>
  <c r="AA39"/>
  <c r="Z39"/>
  <c r="V39"/>
  <c r="AQ39" s="1"/>
  <c r="N39"/>
  <c r="J39"/>
  <c r="AP38"/>
  <c r="AO38"/>
  <c r="AN38"/>
  <c r="AJ38"/>
  <c r="AI38"/>
  <c r="AH38"/>
  <c r="AG38"/>
  <c r="AC38"/>
  <c r="AB38"/>
  <c r="AA38"/>
  <c r="Z38"/>
  <c r="V38"/>
  <c r="AQ38" s="1"/>
  <c r="N38"/>
  <c r="J38"/>
  <c r="AP37"/>
  <c r="AO37"/>
  <c r="AN37"/>
  <c r="AJ37"/>
  <c r="AI37"/>
  <c r="AH37"/>
  <c r="AG37"/>
  <c r="AC37"/>
  <c r="AB37"/>
  <c r="AA37"/>
  <c r="Z37"/>
  <c r="V37"/>
  <c r="AQ37" s="1"/>
  <c r="N37"/>
  <c r="J37"/>
  <c r="AP36"/>
  <c r="AO36"/>
  <c r="AN36"/>
  <c r="AJ36"/>
  <c r="AI36"/>
  <c r="AH36"/>
  <c r="AG36"/>
  <c r="AC36"/>
  <c r="AB36"/>
  <c r="AA36"/>
  <c r="Z36"/>
  <c r="V36"/>
  <c r="AQ36" s="1"/>
  <c r="N36"/>
  <c r="J36"/>
  <c r="AP35"/>
  <c r="AO35"/>
  <c r="AN35"/>
  <c r="AJ35"/>
  <c r="AI35"/>
  <c r="AH35"/>
  <c r="AG35"/>
  <c r="AC35"/>
  <c r="AB35"/>
  <c r="AA35"/>
  <c r="Z35"/>
  <c r="V35"/>
  <c r="AQ35" s="1"/>
  <c r="N35"/>
  <c r="J35"/>
  <c r="AP34"/>
  <c r="AO34"/>
  <c r="AN34"/>
  <c r="AJ34"/>
  <c r="AI34"/>
  <c r="AH34"/>
  <c r="AG34"/>
  <c r="AC34"/>
  <c r="AB34"/>
  <c r="AA34"/>
  <c r="Z34"/>
  <c r="V34"/>
  <c r="AQ34" s="1"/>
  <c r="N34"/>
  <c r="J34"/>
  <c r="AP33"/>
  <c r="AO33"/>
  <c r="AN33"/>
  <c r="AJ33"/>
  <c r="AI33"/>
  <c r="AH33"/>
  <c r="AG33"/>
  <c r="AC33"/>
  <c r="AB33"/>
  <c r="AA33"/>
  <c r="Z33"/>
  <c r="V33"/>
  <c r="AQ33" s="1"/>
  <c r="N33"/>
  <c r="J33"/>
  <c r="AP32"/>
  <c r="AO32"/>
  <c r="AN32"/>
  <c r="AJ32"/>
  <c r="AI32"/>
  <c r="AH32"/>
  <c r="AG32"/>
  <c r="AC32"/>
  <c r="AB32"/>
  <c r="AA32"/>
  <c r="Z32"/>
  <c r="V32"/>
  <c r="AQ32" s="1"/>
  <c r="N32"/>
  <c r="J32"/>
  <c r="AP31"/>
  <c r="AO31"/>
  <c r="AN31"/>
  <c r="AJ31"/>
  <c r="AI31"/>
  <c r="AH31"/>
  <c r="AG31"/>
  <c r="AC31"/>
  <c r="AB31"/>
  <c r="AA31"/>
  <c r="Z31"/>
  <c r="V31"/>
  <c r="AQ31" s="1"/>
  <c r="N31"/>
  <c r="J31"/>
  <c r="AP30"/>
  <c r="AO30"/>
  <c r="AN30"/>
  <c r="AJ30"/>
  <c r="AI30"/>
  <c r="AH30"/>
  <c r="AG30"/>
  <c r="AC30"/>
  <c r="AB30"/>
  <c r="AA30"/>
  <c r="Z30"/>
  <c r="V30"/>
  <c r="AQ30" s="1"/>
  <c r="N30"/>
  <c r="J30"/>
  <c r="AP29"/>
  <c r="AO29"/>
  <c r="AN29"/>
  <c r="AJ29"/>
  <c r="AI29"/>
  <c r="AH29"/>
  <c r="AG29"/>
  <c r="AC29"/>
  <c r="AB29"/>
  <c r="AA29"/>
  <c r="Z29"/>
  <c r="V29"/>
  <c r="AQ29" s="1"/>
  <c r="N29"/>
  <c r="J29"/>
  <c r="AP28"/>
  <c r="AO28"/>
  <c r="AN28"/>
  <c r="AJ28"/>
  <c r="AI28"/>
  <c r="AH28"/>
  <c r="AG28"/>
  <c r="AC28"/>
  <c r="AB28"/>
  <c r="AA28"/>
  <c r="Z28"/>
  <c r="V28"/>
  <c r="AQ28" s="1"/>
  <c r="N28"/>
  <c r="J28"/>
  <c r="AP27"/>
  <c r="AO27"/>
  <c r="AN27"/>
  <c r="AJ27"/>
  <c r="AI27"/>
  <c r="AH27"/>
  <c r="AG27"/>
  <c r="AC27"/>
  <c r="AB27"/>
  <c r="AA27"/>
  <c r="Z27"/>
  <c r="V27"/>
  <c r="AQ27" s="1"/>
  <c r="N27"/>
  <c r="J27"/>
  <c r="AP26"/>
  <c r="AO26"/>
  <c r="AN26"/>
  <c r="AJ26"/>
  <c r="AI26"/>
  <c r="AH26"/>
  <c r="AG26"/>
  <c r="AC26"/>
  <c r="AB26"/>
  <c r="AA26"/>
  <c r="Z26"/>
  <c r="V26"/>
  <c r="AQ26" s="1"/>
  <c r="N26"/>
  <c r="J26"/>
  <c r="AP25"/>
  <c r="AO25"/>
  <c r="AN25"/>
  <c r="AJ25"/>
  <c r="AI25"/>
  <c r="AH25"/>
  <c r="AG25"/>
  <c r="AC25"/>
  <c r="AB25"/>
  <c r="AA25"/>
  <c r="Z25"/>
  <c r="V25"/>
  <c r="N25"/>
  <c r="L25"/>
  <c r="J25"/>
  <c r="AP24"/>
  <c r="AO24"/>
  <c r="AN24"/>
  <c r="AJ24"/>
  <c r="AI24"/>
  <c r="AH24"/>
  <c r="AG24"/>
  <c r="AC24"/>
  <c r="AB24"/>
  <c r="AA24"/>
  <c r="Z24"/>
  <c r="V24"/>
  <c r="AQ24" s="1"/>
  <c r="N24"/>
  <c r="L24"/>
  <c r="J24"/>
  <c r="AP23"/>
  <c r="AO23"/>
  <c r="AN23"/>
  <c r="AJ23"/>
  <c r="AI23"/>
  <c r="AH23"/>
  <c r="AG23"/>
  <c r="AC23"/>
  <c r="AB23"/>
  <c r="AA23"/>
  <c r="Z23"/>
  <c r="V23"/>
  <c r="AQ23" s="1"/>
  <c r="N23"/>
  <c r="L23"/>
  <c r="J23"/>
  <c r="AP22"/>
  <c r="AO22"/>
  <c r="AN22"/>
  <c r="AJ22"/>
  <c r="AI22"/>
  <c r="AH22"/>
  <c r="AG22"/>
  <c r="AC22"/>
  <c r="AB22"/>
  <c r="AA22"/>
  <c r="Z22"/>
  <c r="V22"/>
  <c r="AQ22" s="1"/>
  <c r="N22"/>
  <c r="L22"/>
  <c r="J22"/>
  <c r="AP21"/>
  <c r="AO21"/>
  <c r="AN21"/>
  <c r="AJ21"/>
  <c r="AI21"/>
  <c r="AH21"/>
  <c r="AG21"/>
  <c r="AC21"/>
  <c r="AB21"/>
  <c r="AA21"/>
  <c r="Z21"/>
  <c r="V21"/>
  <c r="AQ21" s="1"/>
  <c r="N21"/>
  <c r="L21"/>
  <c r="J21"/>
  <c r="AP20"/>
  <c r="AO20"/>
  <c r="AN20"/>
  <c r="AJ20"/>
  <c r="AI20"/>
  <c r="AH20"/>
  <c r="AG20"/>
  <c r="AC20"/>
  <c r="AB20"/>
  <c r="AA20"/>
  <c r="Z20"/>
  <c r="V20"/>
  <c r="AQ20" s="1"/>
  <c r="N20"/>
  <c r="L20"/>
  <c r="J20"/>
  <c r="AP19"/>
  <c r="AO19"/>
  <c r="AN19"/>
  <c r="AJ19"/>
  <c r="AI19"/>
  <c r="AH19"/>
  <c r="AG19"/>
  <c r="AC19"/>
  <c r="AB19"/>
  <c r="AA19"/>
  <c r="Z19"/>
  <c r="V19"/>
  <c r="AQ19" s="1"/>
  <c r="N19"/>
  <c r="L19"/>
  <c r="J19"/>
  <c r="AP18"/>
  <c r="AO18"/>
  <c r="AN18"/>
  <c r="AJ18"/>
  <c r="AI18"/>
  <c r="AH18"/>
  <c r="AG18"/>
  <c r="AC18"/>
  <c r="AB18"/>
  <c r="AA18"/>
  <c r="Z18"/>
  <c r="V18"/>
  <c r="N18"/>
  <c r="J18"/>
  <c r="AP17"/>
  <c r="AO17"/>
  <c r="AN17"/>
  <c r="AJ17"/>
  <c r="AI17"/>
  <c r="AH17"/>
  <c r="AG17"/>
  <c r="AC17"/>
  <c r="AB17"/>
  <c r="AA17"/>
  <c r="Z17"/>
  <c r="V17"/>
  <c r="AQ17" s="1"/>
  <c r="N17"/>
  <c r="L17"/>
  <c r="J17"/>
  <c r="AP16"/>
  <c r="AO16"/>
  <c r="AN16"/>
  <c r="AJ16"/>
  <c r="AI16"/>
  <c r="AH16"/>
  <c r="AG16"/>
  <c r="AC16"/>
  <c r="AB16"/>
  <c r="AA16"/>
  <c r="Z16"/>
  <c r="V16"/>
  <c r="AQ16" s="1"/>
  <c r="N16"/>
  <c r="L16"/>
  <c r="J16"/>
  <c r="AP15"/>
  <c r="AO15"/>
  <c r="AN15"/>
  <c r="AJ15"/>
  <c r="AI15"/>
  <c r="AH15"/>
  <c r="AG15"/>
  <c r="AC15"/>
  <c r="AB15"/>
  <c r="AA15"/>
  <c r="Z15"/>
  <c r="V15"/>
  <c r="AQ15" s="1"/>
  <c r="N15"/>
  <c r="L15"/>
  <c r="J15"/>
  <c r="AP14"/>
  <c r="AO14"/>
  <c r="AN14"/>
  <c r="AJ14"/>
  <c r="AI14"/>
  <c r="AH14"/>
  <c r="AG14"/>
  <c r="AC14"/>
  <c r="AB14"/>
  <c r="AA14"/>
  <c r="Z14"/>
  <c r="V14"/>
  <c r="AQ14" s="1"/>
  <c r="N14"/>
  <c r="L14"/>
  <c r="J14"/>
  <c r="AP13"/>
  <c r="AO13"/>
  <c r="AN13"/>
  <c r="AJ13"/>
  <c r="AI13"/>
  <c r="AH13"/>
  <c r="AG13"/>
  <c r="AC13"/>
  <c r="AB13"/>
  <c r="AA13"/>
  <c r="Z13"/>
  <c r="V13"/>
  <c r="AQ13" s="1"/>
  <c r="N13"/>
  <c r="J13"/>
  <c r="AP12"/>
  <c r="AO12"/>
  <c r="AN12"/>
  <c r="AJ12"/>
  <c r="AI12"/>
  <c r="AH12"/>
  <c r="AG12"/>
  <c r="AC12"/>
  <c r="AB12"/>
  <c r="AA12"/>
  <c r="Z12"/>
  <c r="V12"/>
  <c r="N12"/>
  <c r="J12"/>
  <c r="AP11"/>
  <c r="AO11"/>
  <c r="AN11"/>
  <c r="AI11"/>
  <c r="AH11"/>
  <c r="AG11"/>
  <c r="AB11"/>
  <c r="AA11"/>
  <c r="V11"/>
  <c r="AQ11" s="1"/>
  <c r="N11"/>
  <c r="J11"/>
  <c r="AP10"/>
  <c r="AO10"/>
  <c r="AN10"/>
  <c r="AJ10"/>
  <c r="AI10"/>
  <c r="AH10"/>
  <c r="AG10"/>
  <c r="AC10"/>
  <c r="AB10"/>
  <c r="AA10"/>
  <c r="Z10"/>
  <c r="V10"/>
  <c r="AQ10" s="1"/>
  <c r="N10"/>
  <c r="J10"/>
  <c r="AP9"/>
  <c r="AO9"/>
  <c r="AN9"/>
  <c r="AJ9"/>
  <c r="AI9"/>
  <c r="AH9"/>
  <c r="AG9"/>
  <c r="AC9"/>
  <c r="AB9"/>
  <c r="AA9"/>
  <c r="Z9"/>
  <c r="V9"/>
  <c r="AQ9" s="1"/>
  <c r="N9"/>
  <c r="J9"/>
  <c r="AP8"/>
  <c r="AO8"/>
  <c r="AN8"/>
  <c r="AJ8"/>
  <c r="AI8"/>
  <c r="AH8"/>
  <c r="AG8"/>
  <c r="AC8"/>
  <c r="AB8"/>
  <c r="AA8"/>
  <c r="Z8"/>
  <c r="V8"/>
  <c r="AQ8" s="1"/>
  <c r="N8"/>
  <c r="L8"/>
  <c r="J8"/>
  <c r="AP7"/>
  <c r="AO7"/>
  <c r="AN7"/>
  <c r="AJ7"/>
  <c r="AI7"/>
  <c r="AH7"/>
  <c r="AG7"/>
  <c r="AC7"/>
  <c r="AB7"/>
  <c r="AA7"/>
  <c r="Z7"/>
  <c r="V7"/>
  <c r="AQ7" s="1"/>
  <c r="N7"/>
  <c r="J7"/>
  <c r="AP6"/>
  <c r="AO6"/>
  <c r="AN6"/>
  <c r="AJ6"/>
  <c r="AI6"/>
  <c r="AH6"/>
  <c r="AG6"/>
  <c r="AC6"/>
  <c r="AB6"/>
  <c r="AA6"/>
  <c r="Z6"/>
  <c r="V6"/>
  <c r="N6"/>
  <c r="J6"/>
  <c r="AQ18" l="1"/>
  <c r="AQ58"/>
  <c r="AR79"/>
  <c r="AQ25"/>
  <c r="AR9"/>
  <c r="AA80"/>
  <c r="AR14"/>
  <c r="AR16"/>
  <c r="AR19"/>
  <c r="AR21"/>
  <c r="AR23"/>
  <c r="AR25"/>
  <c r="AR26"/>
  <c r="AR27"/>
  <c r="AR28"/>
  <c r="AR29"/>
  <c r="AR30"/>
  <c r="AR31"/>
  <c r="AR32"/>
  <c r="AR33"/>
  <c r="AR34"/>
  <c r="AR35"/>
  <c r="AR36"/>
  <c r="AR37"/>
  <c r="AR38"/>
  <c r="AR39"/>
  <c r="AR42"/>
  <c r="AR44"/>
  <c r="AR45"/>
  <c r="AR46"/>
  <c r="AR48"/>
  <c r="AR50"/>
  <c r="AR52"/>
  <c r="AR54"/>
  <c r="AR56"/>
  <c r="AR58"/>
  <c r="AR60"/>
  <c r="AR61"/>
  <c r="AR63"/>
  <c r="AR65"/>
  <c r="AR67"/>
  <c r="AR69"/>
  <c r="AR72"/>
  <c r="AR74"/>
  <c r="AR75"/>
  <c r="AR76"/>
  <c r="AR78"/>
  <c r="AR7"/>
  <c r="AR11"/>
  <c r="AR13"/>
  <c r="L80"/>
  <c r="AR15"/>
  <c r="AR17"/>
  <c r="AR18"/>
  <c r="AR20"/>
  <c r="AR22"/>
  <c r="AR24"/>
  <c r="AR40"/>
  <c r="AR41"/>
  <c r="AR43"/>
  <c r="AR47"/>
  <c r="AR49"/>
  <c r="AR51"/>
  <c r="AR53"/>
  <c r="AR55"/>
  <c r="AR57"/>
  <c r="AR62"/>
  <c r="AR64"/>
  <c r="AR66"/>
  <c r="AR68"/>
  <c r="AR70"/>
  <c r="AR71"/>
  <c r="AR73"/>
  <c r="AR77"/>
  <c r="AR8"/>
  <c r="AQ6"/>
  <c r="AR6"/>
  <c r="AR10"/>
  <c r="N80"/>
  <c r="Z80"/>
  <c r="AN80"/>
  <c r="AP80"/>
  <c r="AR12"/>
  <c r="AR59"/>
  <c r="AQ12"/>
</calcChain>
</file>

<file path=xl/sharedStrings.xml><?xml version="1.0" encoding="utf-8"?>
<sst xmlns="http://schemas.openxmlformats.org/spreadsheetml/2006/main" count="211" uniqueCount="116">
  <si>
    <t>ед. изм.</t>
  </si>
  <si>
    <t>Остаток  на 1 .01.2017г</t>
  </si>
  <si>
    <t>Остаток  на 1 .02.2017г</t>
  </si>
  <si>
    <t>цена</t>
  </si>
  <si>
    <t>Потребность  Всего</t>
  </si>
  <si>
    <t>в том числе</t>
  </si>
  <si>
    <t>1-й квартал</t>
  </si>
  <si>
    <t>2-ой квартал</t>
  </si>
  <si>
    <t>3-й квартал</t>
  </si>
  <si>
    <t>4-й квартал</t>
  </si>
  <si>
    <t>Всего сумма</t>
  </si>
  <si>
    <t>кол-во</t>
  </si>
  <si>
    <t xml:space="preserve">сумма </t>
  </si>
  <si>
    <t>сумма</t>
  </si>
  <si>
    <t>ГФ кол-во</t>
  </si>
  <si>
    <t>Собств</t>
  </si>
  <si>
    <t>всего</t>
  </si>
  <si>
    <t>I</t>
  </si>
  <si>
    <t>II</t>
  </si>
  <si>
    <t>III</t>
  </si>
  <si>
    <t>IV</t>
  </si>
  <si>
    <t>V</t>
  </si>
  <si>
    <t>VI</t>
  </si>
  <si>
    <t>VII</t>
  </si>
  <si>
    <t>VIII</t>
  </si>
  <si>
    <t>IX</t>
  </si>
  <si>
    <t xml:space="preserve">Всего </t>
  </si>
  <si>
    <t>X</t>
  </si>
  <si>
    <t>XI</t>
  </si>
  <si>
    <t>XII</t>
  </si>
  <si>
    <t>Микропипетки для забора капиллярной крови (Набор для МКА)</t>
  </si>
  <si>
    <t>набор</t>
  </si>
  <si>
    <t>Держатель для микропипеток</t>
  </si>
  <si>
    <t>штук</t>
  </si>
  <si>
    <t>шт</t>
  </si>
  <si>
    <t>пар</t>
  </si>
  <si>
    <t>уп</t>
  </si>
  <si>
    <t>Бор стоматологический карбидный (ТВС)  тип RA для углового наконечника обратный конус</t>
  </si>
  <si>
    <t>Лак противокариесный на основе живицы пихтовой фторсодержащий 25 мл</t>
  </si>
  <si>
    <t>Лак стоматологический фторсодержащий для профилактики кариеса и снижения гиперестезиизубов «ПРОФИЛАК», во флаконе 10 г</t>
  </si>
  <si>
    <t>аспирационный наконечник Янкуэра:  стандартный с одним центральным и четырьмя боковыми отверстиями; С пальцевой регулировкой разрежения (вакуум-контролем); Рукоятка с противоскользящим рельефом; Стерильный; Одноразовый; Наконечник из прозрачного полипропилена; Отверстие на рукоятке 7х7 мм для вакуум-контроля; Универсальный коннектор для соединительной трубки на проксимальном конце; Мягкие коннекторы на обоих концах трубки; Количество в коробке - 50 шт</t>
  </si>
  <si>
    <t>упак</t>
  </si>
  <si>
    <t>бак пластмассовый красной крышкой 30-35 л</t>
  </si>
  <si>
    <t>бумага -крафт 100*106см 5кг/60 листов</t>
  </si>
  <si>
    <t>гемороидальный зажим окочатый прямые 215мм</t>
  </si>
  <si>
    <t>гемороидальный зажим окочатый изогнутые 215мм</t>
  </si>
  <si>
    <t>Диссекторс прямыми ручуками 200мм</t>
  </si>
  <si>
    <t>жгут венозный с автоматической застежкой (длина-45 см, ширина 2,5 см.)</t>
  </si>
  <si>
    <t>жгут кровоостанановливающий  (размер длина 140 см, ширина 2,5см)</t>
  </si>
  <si>
    <t>зажим кровоостанавливающий зубчатый №1 15 см</t>
  </si>
  <si>
    <t>зажим кровоостанавливающий зубчатый №2 20 см</t>
  </si>
  <si>
    <t>зажим кровоостанавливающий зубчатый №3 24 см</t>
  </si>
  <si>
    <t xml:space="preserve">зажим Федорова для почечной ножки изогнутый по радиусу №2, средний. Длина 255 мм, длина рабочей части 8 0мм </t>
  </si>
  <si>
    <t>Инлайн-штатив для подогрева эритроцитов Технические характеристики: питание – 220В/50Гц, потребляемая мощность, Вт, не более 60, время нагрева теплообменника, мин, около 1, диапазон регулирования температуры теплообменника, 0С 37...41, габаритные размеры (Ш-В-Г),мм не менее – 125х175х138, диаметр трубки инфузионного проводника, мм 4,0; 5,0, вес, кг 2</t>
  </si>
  <si>
    <t>Компрессорный небулайзер Технические характеристики: Вес ингалятора (кг)  не менее 1,9;  Средний аэродинамический размер частиц  (мкм 3; производительность (мл/мин) 0,4; Кол-во аэрозоля в %, менее 5 мкм (%) не менее 76; Максимальный воздушный поток (л/мин) не менее 8; Остаточный объем  (мл) не менее 0,7; Рабочий воздушный поток с небулазерной камерой (л/мин) не менее 3,7; Описание камеры ингалятора- с виртуальными клапанами вдоха и выдоха; Обработка камеры ингалятора - кипячение, автоклавирование.Компрессорный небулайзер Технические характеристики: Вес ингалятора (кг)  не менее 1,9;  Средний аэродинамический размер частиц  (мкм 3; производительность (мл/мин) 0,4; Кол-во аэрозоля в %, менее 5 мкм (%) не менее 76; Максимальный воздушный поток (л/мин) не менее 8; Остаточный объем  (мл) не менее 0,7; Рабочий воздушный поток с небулазерной камерой (л/мин) не менее 3,7; Описание камеры ингалятора- с виртуальными клапанами вдоха и выдоха; Обработка камеры ингалятора - кипячение, автоклавирование.Комплект поставки ингалятора : Компрессорный небулайзер, Загубник для рта, Насадка для носа, Сетевой адаптер, Маска взрослая, Маска детская, Воздушная трубка, 5 воздушных фильтров, Чехол для хранения и транспортировки, Инструкция на русском языке</t>
  </si>
  <si>
    <t>Катетер уретральный женский, однократного применения, стерильный, размеры: 10, 12, 14, 16, длиной 18 см, диаметром (мм): 3.3, 4.0, 4.7, 5.3 по 10 шт каждого</t>
  </si>
  <si>
    <t>Противочумный костюм (противочумный комплект) :Респиратор с клапаном,Защитные очки,Нитриловые перчатки,Защитный комбинезон с повышенной защитой</t>
  </si>
  <si>
    <t xml:space="preserve">Клапан внутрибронхиальный резиновый КБР-8 (под бронхоскоп диаметром 5,2 мм) </t>
  </si>
  <si>
    <t xml:space="preserve">Клапан внутрибронхиальный резиновый КБР-11 (под бронхоскоп диаметром 5,2 мм) </t>
  </si>
  <si>
    <t xml:space="preserve">Клапан внутрибронхиальный резиновый КБР-12 (под бронхоскоп диаметром 5,2 мм) </t>
  </si>
  <si>
    <t xml:space="preserve">Клапан внутрибронхиальный резиновый КБР-13 (под бронхоскоп диаметром 5,2 мм) </t>
  </si>
  <si>
    <t xml:space="preserve">Клапан внутрибронхиальный резиновый КБР-12 (под бронхоскоп диаметром 6 мм) </t>
  </si>
  <si>
    <t xml:space="preserve">Клапан внутрибронхиальный резиновый КБР-13 (под бронхоскоп диаметром 6 мм) </t>
  </si>
  <si>
    <t>Двухпросветные эндобронхиальные трубка 37F левая</t>
  </si>
  <si>
    <t>Двухпросветные эндобронхиальные трубка 39F левая</t>
  </si>
  <si>
    <t>Двухпросветные эндобронхиальные трубка 37F правая</t>
  </si>
  <si>
    <t>Двухпросветные эндобронхиальные трубка 39F правая</t>
  </si>
  <si>
    <t>Однаразовые полиэтиленовые стерильные рукава для бронхоскопии: материал – полиэтилен, размер: 20x40 см, вес 1 шт. – 2 г. Особенности: влагонепроницаемый материал, фиксация на резинки,Цвет: голубой Количество в упаковке: 100 шт.</t>
  </si>
  <si>
    <t>Укладка-контейнер для транспортировки пробирок  предназначен для транспортировки пробирок и других малогабаритных изделий медицинского назначения. Технические параметры: Габаритные размеры: 350х225х270 мм,  Масса контейнера, не более - 2,0 кг. Максимальная рабочая нагрузка не более - 6,0 кг. Максимальное количество переносимых одновременно пробирок - 40 шт. Укладка-контейнер изготовлена из ударопрочных, химически стойких, нетоксичных материалов: полистирола. Наружные и внутренние поверхности укладки-контейнера устойчивы к дезинфекции химическим методом. В состав укладки-контейнера входят: Крышка 1шт. Корпус 1шт. Подставка для пробирок  1шт. Корпус с вкладышами 1шт. Фиксатор  2шт.</t>
  </si>
  <si>
    <t>Стоматологический комплект №14(Стом.зеркало-1шт,зонд двухст.-1шт, пинцет металл-1шт,слюнотсос-1шт,салфетка бумажная-1шт, нагрудник бумажный-1шт,маска- 1шт,ватный валик-4шт,перчатки стер.смотр.-1пара,шапка берет-1шт,лоток пласт.- 1шт,щетка-1шт,резинка-1шт,микробраш-1шт)</t>
  </si>
  <si>
    <t>Костные щипцы Фарабефа 26см</t>
  </si>
  <si>
    <t>Круг противопролежневый подкладной, среднийРазмер: диаметр круга - 38 см, диаметр отверстия - 13 см Вес брутто: 0,33 кг. Материал: резина цвет синий</t>
  </si>
  <si>
    <t>круг подкладной маленький  цвет синий</t>
  </si>
  <si>
    <t>ларингоскоп Клинок изогнутый №1 длина, ширина, вес (мм, г) 100, 17,5, 67; Клинок изогнутый №3 длина, ширина, вес (мм, г) 130, 19,7, 86; Клинок прямой №4 длина, ширина, вес (мм, г) 160, 15,5, 89; Рукоятка средняя длина, ширина, вес (мм, г) 150, 29, 214; Габаритные размеры в чехле, мм  215х70х90; Масса, кг  0,6</t>
  </si>
  <si>
    <t>лоток полимерный 17*14 см c крышкой</t>
  </si>
  <si>
    <t>лоток полимерный 23*18 см  автоклавируемый без ячеек</t>
  </si>
  <si>
    <t>лоток полимерный большой на1л почкообразный пластмас. С крышкой</t>
  </si>
  <si>
    <t>лоток полимерный  объем 0,5 л,13*17 см</t>
  </si>
  <si>
    <t>мочеприемник мужской Утка</t>
  </si>
  <si>
    <t>Ножницы прямоконечные 15 см</t>
  </si>
  <si>
    <t>Ножницы с двумя острыми концами изогнутые 140 мм</t>
  </si>
  <si>
    <t>Ножницы для разрезания перевязочного материала</t>
  </si>
  <si>
    <t>Ножницы для  глубоких полостей 24см</t>
  </si>
  <si>
    <t>Ножницы хирургические прямые 15см</t>
  </si>
  <si>
    <t>Ножницы тупоконечные 18см</t>
  </si>
  <si>
    <t>Ножницы с 2-мя острыми концами прямые 140 мм</t>
  </si>
  <si>
    <t>очки защитные закрытого типа белые</t>
  </si>
  <si>
    <t>очки защитные открытого типа белые</t>
  </si>
  <si>
    <t>Перчатки диагностические латексные гладкие опудренные стерильные размерами: 7-8 (M)</t>
  </si>
  <si>
    <t>Поильник полимерный для лежачих больных, непроливашка с твердым носиком на 250мл</t>
  </si>
  <si>
    <t>пинцеты анатомические 20 см</t>
  </si>
  <si>
    <t>пинцеты анатомические 25 см</t>
  </si>
  <si>
    <t>пинцеты зубчато-лапчатый 15 см</t>
  </si>
  <si>
    <t>ретрактор ампутационный</t>
  </si>
  <si>
    <t xml:space="preserve">система по уходу за стомой - система двухкомпонентная, мешок закрытый (фланец 60мм). Колостомные мешки изготовлены из бесшумного, не пропускающего запах материала. Задняя поверхность мешка, соприкасающаяся с кожей покрыта мягким материалом для дополнительной защиты кожи от раздражения. Уникальное крепежное кольцо обеспечивает надежное крепление мешка на пластине, легко защелкивается, не оказывая давления на переднюю брюшную стенку. Эффективный многослойный фильтр полностью устраняет запах, не может быть заблокирован каловыми массами или поврежден влагой. Тонкая сетка, расположенная над фильтром, пропускает воздух, но задерживает каловые массы. Фильтр покрыт полупроводящей мембраной, пропускающей воздух и задерживающей влагу. Фильтр полностью устраняет запахи. </t>
  </si>
  <si>
    <t xml:space="preserve">Скарификатор,стерильный центральное или боковое копьё.Для прокола пальца во время забора капиллярной кровиТехнические данные:Изготовлены из нержавеющей стали,отсутствие скольжения в руке.Размеры:длина 37-38 мм. ширина 5,2-5,3 мм.толщина 0,15-0,20 мм.Длина колющей части составляет 3,3 мм, Стерилизация гамма-облучением.В упаковке: 1000 шт.
</t>
  </si>
  <si>
    <t>Спираль внутриматочная -Якорь внутриматочного контрацептива изготовлен из пластика. Форма якоря – Т-образная. На вертикальном стержне якоря намотана медная проволока с номинальной площадью активной поверхности 380 мм2</t>
  </si>
  <si>
    <t>стеклянные палочки L220ммd 5мм (в упаковке 100 шт)</t>
  </si>
  <si>
    <t>Судно медицинское  полимерное  "Ладья" с крышкой</t>
  </si>
  <si>
    <t xml:space="preserve">тонометр механический (средняя манжета для плеча окружностью от 22 до 36 см) </t>
  </si>
  <si>
    <t>тест полосы OneTouch Select №50</t>
  </si>
  <si>
    <t>трубка силиконовая  изготавливается из материала со следующими техническими характеристиками: - Плотность 1,18 г/см3; - Условная прочность при растяжении 10,5 МПа;- Относительное удлинение при разрыве не менее 444 %; - Твёрдость по Шор А 70/40; - Сопротивление раздиру 28,4 кН/м.Термоустойчива (держит температуру от -50 °С до +200 °С), нетоксична, обладает хорошими изоляционными свойствами.</t>
  </si>
  <si>
    <t>Фторэкс-нить лавсановая полиэфирная плетеная с покрытием нерассасывающаяся зеленая №2 НР - 45см</t>
  </si>
  <si>
    <t>Итого медизделия</t>
  </si>
  <si>
    <t>№ лота</t>
  </si>
  <si>
    <t>Стакан медицинский СтС-76х100 0,35л из нержавеющей стали с крышкой</t>
  </si>
  <si>
    <t>Ножницы тупоконечные прямые, 140 мм; упаковка 10 шт.</t>
  </si>
  <si>
    <t>приложение 1</t>
  </si>
  <si>
    <t>Шпатель для замешивания  пломб стоматологический стальной</t>
  </si>
  <si>
    <t>Бесконтактный инфракрасный термометр для измерения температуры. Точное Измерение IT-1,Отображение сохраненных данных по результатам последнего измерения.Жидкокристаллический дисплей с подсветкой. Возможность выбора системы измерения температуры по Цельсию или по Фаренгейту. Работает от 2 батареек 3В AA. Автоматическое отключение: через 30 секунд. Точность измерения: "Тело" ± 0.2 °C. "Поверхность" ± 1.0 °C.</t>
  </si>
  <si>
    <t>Наименование товара</t>
  </si>
  <si>
    <t>ранорасширитель реечный Финочетто (реберный) большой 25 см</t>
  </si>
  <si>
    <t>ранорасширитель реечный Финочетто (реберный) средний 23 см</t>
  </si>
  <si>
    <t>ранорасширитель реечный Финочетто (реберный) маленький 18см</t>
  </si>
  <si>
    <t>Главный врач</t>
  </si>
  <si>
    <t>Бижанов К.Б.</t>
  </si>
</sst>
</file>

<file path=xl/styles.xml><?xml version="1.0" encoding="utf-8"?>
<styleSheet xmlns="http://schemas.openxmlformats.org/spreadsheetml/2006/main">
  <numFmts count="16">
    <numFmt numFmtId="43" formatCode="_-* #,##0.00_р_._-;\-* #,##0.00_р_._-;_-* &quot;-&quot;??_р_._-;_-@_-"/>
    <numFmt numFmtId="164" formatCode="0.000"/>
    <numFmt numFmtId="165" formatCode="#,##0.0"/>
    <numFmt numFmtId="166" formatCode="_-* ###,0&quot;.&quot;00&quot;$&quot;_-;\-* ###,0&quot;.&quot;00&quot;$&quot;_-;_-* &quot;-&quot;??&quot;$&quot;_-;_-@_-"/>
    <numFmt numFmtId="167" formatCode="_(* ##,#0&quot;.&quot;0_);_(* \(###,0&quot;.&quot;00\);_(* &quot;-&quot;??_);_(@_)"/>
    <numFmt numFmtId="168" formatCode="General_)"/>
    <numFmt numFmtId="169" formatCode="0&quot;.&quot;000"/>
    <numFmt numFmtId="170" formatCode="&quot;fl&quot;#,##0_);\(&quot;fl&quot;#,##0\)"/>
    <numFmt numFmtId="171" formatCode="&quot;fl&quot;#,##0_);[Red]\(&quot;fl&quot;#,##0\)"/>
    <numFmt numFmtId="172" formatCode="&quot;fl&quot;###,0&quot;.&quot;00_);\(&quot;fl&quot;###,0&quot;.&quot;00\)"/>
    <numFmt numFmtId="173" formatCode="_-* #,##0_?_._-;\-* #,##0_?_._-;_-* &quot;-&quot;_?_._-;_-@_-"/>
    <numFmt numFmtId="174" formatCode="_-* ###,0&quot;.&quot;00_?_._-;\-* ###,0&quot;.&quot;00_?_._-;_-* &quot;-&quot;??_?_._-;_-@_-"/>
    <numFmt numFmtId="175" formatCode="&quot;fl&quot;###,0&quot;.&quot;00_);[Red]\(&quot;fl&quot;###,0&quot;.&quot;00\)"/>
    <numFmt numFmtId="176" formatCode="_(&quot;fl&quot;* #,##0_);_(&quot;fl&quot;* \(#,##0\);_(&quot;fl&quot;* &quot;-&quot;_);_(@_)"/>
    <numFmt numFmtId="177" formatCode="#,##0&quot;.&quot;;[Red]\-#,##0&quot;.&quot;"/>
    <numFmt numFmtId="178" formatCode="#,##0.00&quot;.&quot;;[Red]\-#,##0.00&quot;.&quot;"/>
  </numFmts>
  <fonts count="25">
    <font>
      <sz val="10"/>
      <name val="Arial Cyr"/>
      <charset val="204"/>
    </font>
    <font>
      <sz val="11"/>
      <color theme="1"/>
      <name val="Calibri"/>
      <family val="2"/>
      <charset val="204"/>
      <scheme val="minor"/>
    </font>
    <font>
      <sz val="10"/>
      <name val="Arial Cyr"/>
      <charset val="204"/>
    </font>
    <font>
      <sz val="11"/>
      <name val="Times New Roman"/>
      <family val="1"/>
      <charset val="204"/>
    </font>
    <font>
      <sz val="10"/>
      <name val="Times"/>
      <family val="1"/>
    </font>
    <font>
      <sz val="10"/>
      <name val="Times"/>
      <charset val="204"/>
    </font>
    <font>
      <sz val="8"/>
      <name val="Arial"/>
      <family val="2"/>
    </font>
    <font>
      <sz val="10"/>
      <name val="Arial"/>
      <family val="2"/>
      <charset val="204"/>
    </font>
    <font>
      <sz val="10"/>
      <name val="Helv"/>
      <charset val="204"/>
    </font>
    <font>
      <sz val="10"/>
      <name val="Helv"/>
    </font>
    <font>
      <sz val="9"/>
      <name val="Times New Roman"/>
      <family val="1"/>
    </font>
    <font>
      <sz val="10"/>
      <name val="Arial"/>
      <family val="2"/>
    </font>
    <font>
      <sz val="10"/>
      <color indexed="8"/>
      <name val="Arial"/>
      <family val="2"/>
    </font>
    <font>
      <sz val="10"/>
      <name val="MS Sans Serif"/>
      <family val="2"/>
      <charset val="204"/>
    </font>
    <font>
      <b/>
      <sz val="12"/>
      <name val="Arial"/>
      <family val="2"/>
    </font>
    <font>
      <b/>
      <sz val="14"/>
      <name val="Arial"/>
      <family val="2"/>
      <charset val="204"/>
    </font>
    <font>
      <b/>
      <sz val="12"/>
      <name val="Arial"/>
      <family val="2"/>
      <charset val="204"/>
    </font>
    <font>
      <i/>
      <sz val="12"/>
      <name val="Arial"/>
      <family val="2"/>
      <charset val="204"/>
    </font>
    <font>
      <sz val="12"/>
      <name val="Arial"/>
      <family val="2"/>
      <charset val="204"/>
    </font>
    <font>
      <b/>
      <sz val="10"/>
      <name val="Arial"/>
      <family val="2"/>
      <charset val="204"/>
    </font>
    <font>
      <i/>
      <sz val="10"/>
      <name val="Arial"/>
      <family val="2"/>
      <charset val="204"/>
    </font>
    <font>
      <u/>
      <sz val="8"/>
      <color indexed="12"/>
      <name val="Times New Roman"/>
      <family val="1"/>
      <charset val="204"/>
    </font>
    <font>
      <b/>
      <i/>
      <sz val="10"/>
      <name val="Arial"/>
      <family val="2"/>
      <charset val="204"/>
    </font>
    <font>
      <sz val="11"/>
      <color indexed="8"/>
      <name val="Calibri"/>
      <family val="2"/>
      <scheme val="minor"/>
    </font>
    <font>
      <sz val="11"/>
      <color indexed="8"/>
      <name val="Times New Roman"/>
      <family val="1"/>
      <charset val="204"/>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double">
        <color indexed="64"/>
      </top>
      <bottom style="double">
        <color indexed="64"/>
      </bottom>
      <diagonal/>
    </border>
    <border>
      <left/>
      <right/>
      <top style="medium">
        <color indexed="64"/>
      </top>
      <bottom style="medium">
        <color indexed="64"/>
      </bottom>
      <diagonal/>
    </border>
  </borders>
  <cellStyleXfs count="105">
    <xf numFmtId="0" fontId="0" fillId="0" borderId="0"/>
    <xf numFmtId="0" fontId="2" fillId="0" borderId="0"/>
    <xf numFmtId="0" fontId="4" fillId="0" borderId="0"/>
    <xf numFmtId="0" fontId="5" fillId="0" borderId="0"/>
    <xf numFmtId="0" fontId="6" fillId="0" borderId="0"/>
    <xf numFmtId="0" fontId="7" fillId="0" borderId="0"/>
    <xf numFmtId="0" fontId="7" fillId="0" borderId="0"/>
    <xf numFmtId="0" fontId="2" fillId="0" borderId="0">
      <alignment horizont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 fillId="0" borderId="0">
      <alignment horizontal="center"/>
    </xf>
    <xf numFmtId="0" fontId="8" fillId="0" borderId="0"/>
    <xf numFmtId="0" fontId="8" fillId="0" borderId="0"/>
    <xf numFmtId="0" fontId="8" fillId="0" borderId="0"/>
    <xf numFmtId="0" fontId="7" fillId="0" borderId="0"/>
    <xf numFmtId="0" fontId="7" fillId="0" borderId="0"/>
    <xf numFmtId="0" fontId="7" fillId="0" borderId="0"/>
    <xf numFmtId="0" fontId="2" fillId="0" borderId="0">
      <alignment horizontal="center"/>
    </xf>
    <xf numFmtId="0" fontId="2" fillId="0" borderId="0">
      <alignment horizontal="center"/>
    </xf>
    <xf numFmtId="0" fontId="7" fillId="0" borderId="0"/>
    <xf numFmtId="0" fontId="2" fillId="0" borderId="0">
      <alignment horizontal="center"/>
    </xf>
    <xf numFmtId="0" fontId="2" fillId="0" borderId="0">
      <alignment horizontal="center"/>
    </xf>
    <xf numFmtId="0" fontId="2" fillId="0" borderId="0">
      <alignment horizontal="center"/>
    </xf>
    <xf numFmtId="0" fontId="7" fillId="0" borderId="0"/>
    <xf numFmtId="0" fontId="7" fillId="0" borderId="0"/>
    <xf numFmtId="0" fontId="2" fillId="0" borderId="0">
      <alignment horizontal="center"/>
    </xf>
    <xf numFmtId="0" fontId="9" fillId="0" borderId="0"/>
    <xf numFmtId="0" fontId="7" fillId="0" borderId="0"/>
    <xf numFmtId="0" fontId="8" fillId="0" borderId="0"/>
    <xf numFmtId="0" fontId="7" fillId="0" borderId="0"/>
    <xf numFmtId="166" fontId="7" fillId="0" borderId="0" applyFont="0" applyFill="0" applyBorder="0" applyAlignment="0" applyProtection="0"/>
    <xf numFmtId="167" fontId="10" fillId="0" borderId="0" applyFill="0" applyBorder="0" applyAlignment="0"/>
    <xf numFmtId="168" fontId="10" fillId="0" borderId="0" applyFill="0" applyBorder="0" applyAlignment="0"/>
    <xf numFmtId="169" fontId="10" fillId="0" borderId="0" applyFill="0" applyBorder="0" applyAlignment="0"/>
    <xf numFmtId="170" fontId="10" fillId="0" borderId="0" applyFill="0" applyBorder="0" applyAlignment="0"/>
    <xf numFmtId="171" fontId="10" fillId="0" borderId="0" applyFill="0" applyBorder="0" applyAlignment="0"/>
    <xf numFmtId="167" fontId="10" fillId="0" borderId="0" applyFill="0" applyBorder="0" applyAlignment="0"/>
    <xf numFmtId="172" fontId="10" fillId="0" borderId="0" applyFill="0" applyBorder="0" applyAlignment="0"/>
    <xf numFmtId="168" fontId="10" fillId="0" borderId="0" applyFill="0" applyBorder="0" applyAlignment="0"/>
    <xf numFmtId="0" fontId="11" fillId="0" borderId="0" applyFont="0" applyFill="0" applyBorder="0" applyAlignment="0" applyProtection="0"/>
    <xf numFmtId="167" fontId="10" fillId="0" borderId="0" applyFont="0" applyFill="0" applyBorder="0" applyAlignment="0" applyProtection="0"/>
    <xf numFmtId="0" fontId="10" fillId="0" borderId="0" applyFont="0" applyFill="0" applyBorder="0" applyAlignment="0" applyProtection="0"/>
    <xf numFmtId="0" fontId="11" fillId="0" borderId="0" applyFont="0" applyFill="0" applyBorder="0" applyAlignment="0" applyProtection="0"/>
    <xf numFmtId="168" fontId="10" fillId="0" borderId="0" applyFont="0" applyFill="0" applyBorder="0" applyAlignment="0" applyProtection="0"/>
    <xf numFmtId="172" fontId="10" fillId="0" borderId="0" applyFont="0" applyFill="0" applyBorder="0" applyAlignment="0" applyProtection="0"/>
    <xf numFmtId="14" fontId="12" fillId="0" borderId="0" applyFill="0" applyBorder="0" applyAlignment="0"/>
    <xf numFmtId="38" fontId="13" fillId="0" borderId="16">
      <alignment vertical="center"/>
    </xf>
    <xf numFmtId="167" fontId="10" fillId="0" borderId="0" applyFill="0" applyBorder="0" applyAlignment="0"/>
    <xf numFmtId="168" fontId="10" fillId="0" borderId="0" applyFill="0" applyBorder="0" applyAlignment="0"/>
    <xf numFmtId="167" fontId="10" fillId="0" borderId="0" applyFill="0" applyBorder="0" applyAlignment="0"/>
    <xf numFmtId="172" fontId="10" fillId="0" borderId="0" applyFill="0" applyBorder="0" applyAlignment="0"/>
    <xf numFmtId="168" fontId="10" fillId="0" borderId="0" applyFill="0" applyBorder="0" applyAlignment="0"/>
    <xf numFmtId="0" fontId="7" fillId="0" borderId="0"/>
    <xf numFmtId="0" fontId="14" fillId="0" borderId="17" applyNumberFormat="0" applyAlignment="0" applyProtection="0">
      <alignment horizontal="left" vertical="center"/>
    </xf>
    <xf numFmtId="0" fontId="14" fillId="0" borderId="6">
      <alignment horizontal="left" vertical="center"/>
    </xf>
    <xf numFmtId="0" fontId="15" fillId="0" borderId="0"/>
    <xf numFmtId="0" fontId="16" fillId="0" borderId="0"/>
    <xf numFmtId="0" fontId="17" fillId="0" borderId="0"/>
    <xf numFmtId="0" fontId="18" fillId="0" borderId="0"/>
    <xf numFmtId="0" fontId="19" fillId="0" borderId="0"/>
    <xf numFmtId="0" fontId="20" fillId="0" borderId="0"/>
    <xf numFmtId="0" fontId="7" fillId="0" borderId="0">
      <alignment horizontal="center"/>
    </xf>
    <xf numFmtId="0" fontId="21" fillId="0" borderId="0" applyNumberFormat="0" applyFill="0" applyBorder="0" applyAlignment="0" applyProtection="0">
      <alignment vertical="top"/>
      <protection locked="0"/>
    </xf>
    <xf numFmtId="0" fontId="2" fillId="0" borderId="0"/>
    <xf numFmtId="167" fontId="10" fillId="0" borderId="0" applyFill="0" applyBorder="0" applyAlignment="0"/>
    <xf numFmtId="168" fontId="10" fillId="0" borderId="0" applyFill="0" applyBorder="0" applyAlignment="0"/>
    <xf numFmtId="167" fontId="10" fillId="0" borderId="0" applyFill="0" applyBorder="0" applyAlignment="0"/>
    <xf numFmtId="172" fontId="10" fillId="0" borderId="0" applyFill="0" applyBorder="0" applyAlignment="0"/>
    <xf numFmtId="168" fontId="10" fillId="0" borderId="0" applyFill="0" applyBorder="0" applyAlignment="0"/>
    <xf numFmtId="0" fontId="7" fillId="0" borderId="0">
      <alignment horizontal="center"/>
    </xf>
    <xf numFmtId="0" fontId="7" fillId="0" borderId="0"/>
    <xf numFmtId="0" fontId="9" fillId="0" borderId="0"/>
    <xf numFmtId="0" fontId="7" fillId="0" borderId="0"/>
    <xf numFmtId="173" fontId="7" fillId="0" borderId="0" applyFont="0" applyFill="0" applyBorder="0" applyAlignment="0" applyProtection="0"/>
    <xf numFmtId="174" fontId="7" fillId="0" borderId="0" applyFont="0" applyFill="0" applyBorder="0" applyAlignment="0" applyProtection="0"/>
    <xf numFmtId="0" fontId="7" fillId="0" borderId="0"/>
    <xf numFmtId="0" fontId="22" fillId="0" borderId="0"/>
    <xf numFmtId="171" fontId="10" fillId="0" borderId="0" applyFont="0" applyFill="0" applyBorder="0" applyAlignment="0" applyProtection="0"/>
    <xf numFmtId="0" fontId="10" fillId="0" borderId="0" applyFont="0" applyFill="0" applyBorder="0" applyAlignment="0" applyProtection="0"/>
    <xf numFmtId="175" fontId="10" fillId="0" borderId="0" applyFont="0" applyFill="0" applyBorder="0" applyAlignment="0" applyProtection="0"/>
    <xf numFmtId="167" fontId="10" fillId="0" borderId="0" applyFill="0" applyBorder="0" applyAlignment="0"/>
    <xf numFmtId="168" fontId="10" fillId="0" borderId="0" applyFill="0" applyBorder="0" applyAlignment="0"/>
    <xf numFmtId="167" fontId="10" fillId="0" borderId="0" applyFill="0" applyBorder="0" applyAlignment="0"/>
    <xf numFmtId="172" fontId="10" fillId="0" borderId="0" applyFill="0" applyBorder="0" applyAlignment="0"/>
    <xf numFmtId="168" fontId="10" fillId="0" borderId="0" applyFill="0" applyBorder="0" applyAlignment="0"/>
    <xf numFmtId="0" fontId="7" fillId="0" borderId="0"/>
    <xf numFmtId="49" fontId="12" fillId="0" borderId="0" applyFill="0" applyBorder="0" applyAlignment="0"/>
    <xf numFmtId="175" fontId="10" fillId="0" borderId="0" applyFill="0" applyBorder="0" applyAlignment="0"/>
    <xf numFmtId="176" fontId="10" fillId="0" borderId="0" applyFill="0" applyBorder="0" applyAlignment="0"/>
    <xf numFmtId="0" fontId="7" fillId="0" borderId="0"/>
    <xf numFmtId="0" fontId="7" fillId="0" borderId="0">
      <alignment horizontal="center" textRotation="90"/>
    </xf>
    <xf numFmtId="0" fontId="23" fillId="0" borderId="0"/>
    <xf numFmtId="0" fontId="2" fillId="0" borderId="0"/>
    <xf numFmtId="0" fontId="7" fillId="0" borderId="0">
      <alignment horizontal="center"/>
    </xf>
    <xf numFmtId="0" fontId="1" fillId="0" borderId="0"/>
    <xf numFmtId="0" fontId="1" fillId="0" borderId="0"/>
    <xf numFmtId="0" fontId="7" fillId="0" borderId="0"/>
    <xf numFmtId="177" fontId="2" fillId="0" borderId="0" applyFont="0" applyFill="0" applyBorder="0" applyAlignment="0" applyProtection="0"/>
    <xf numFmtId="178" fontId="2" fillId="0" borderId="0" applyFont="0" applyFill="0" applyBorder="0" applyAlignment="0" applyProtection="0"/>
  </cellStyleXfs>
  <cellXfs count="58">
    <xf numFmtId="0" fontId="0" fillId="0" borderId="0" xfId="0"/>
    <xf numFmtId="0" fontId="3" fillId="0" borderId="7" xfId="0" applyFont="1" applyFill="1" applyBorder="1" applyAlignment="1">
      <alignment horizontal="center" vertical="center" wrapText="1"/>
    </xf>
    <xf numFmtId="0" fontId="3" fillId="0" borderId="1" xfId="1" applyFont="1" applyFill="1" applyBorder="1" applyAlignment="1">
      <alignment horizontal="center" vertical="center"/>
    </xf>
    <xf numFmtId="0" fontId="3" fillId="0" borderId="1" xfId="0" applyFont="1" applyFill="1" applyBorder="1" applyAlignment="1">
      <alignment horizontal="center" vertical="center"/>
    </xf>
    <xf numFmtId="4" fontId="3" fillId="0" borderId="1" xfId="2" applyNumberFormat="1" applyFont="1" applyFill="1" applyBorder="1" applyAlignment="1">
      <alignment horizontal="center" vertical="center" wrapText="1"/>
    </xf>
    <xf numFmtId="0" fontId="3" fillId="0" borderId="1" xfId="2"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xf>
    <xf numFmtId="0" fontId="3" fillId="0" borderId="14" xfId="0" applyFont="1" applyFill="1" applyBorder="1" applyAlignment="1">
      <alignment horizontal="center" vertical="center" wrapText="1"/>
    </xf>
    <xf numFmtId="0" fontId="3" fillId="0" borderId="7" xfId="0" applyFont="1" applyFill="1" applyBorder="1" applyAlignment="1">
      <alignment horizontal="center" vertical="center"/>
    </xf>
    <xf numFmtId="0" fontId="24" fillId="0" borderId="3" xfId="0"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2" xfId="0" applyFont="1" applyFill="1" applyBorder="1" applyAlignment="1">
      <alignment horizontal="center" vertical="center"/>
    </xf>
    <xf numFmtId="164" fontId="3" fillId="0" borderId="1" xfId="0" applyNumberFormat="1" applyFont="1" applyFill="1" applyBorder="1" applyAlignment="1">
      <alignment horizontal="center" vertical="center" wrapText="1"/>
    </xf>
    <xf numFmtId="164" fontId="3" fillId="0" borderId="15" xfId="0" applyNumberFormat="1" applyFont="1" applyFill="1" applyBorder="1" applyAlignment="1">
      <alignment horizontal="center" vertical="center" wrapText="1"/>
    </xf>
    <xf numFmtId="165" fontId="3" fillId="0" borderId="1" xfId="2" applyNumberFormat="1" applyFont="1" applyFill="1" applyBorder="1" applyAlignment="1">
      <alignment horizontal="center" vertical="center" wrapText="1"/>
    </xf>
    <xf numFmtId="0" fontId="3" fillId="0" borderId="1" xfId="3" applyFont="1" applyFill="1" applyBorder="1" applyAlignment="1">
      <alignment horizontal="center" vertical="center" wrapText="1"/>
    </xf>
    <xf numFmtId="4" fontId="3" fillId="0" borderId="1" xfId="3" applyNumberFormat="1" applyFont="1" applyFill="1" applyBorder="1" applyAlignment="1">
      <alignment horizontal="center" vertical="center" wrapText="1"/>
    </xf>
    <xf numFmtId="3" fontId="3" fillId="0" borderId="1" xfId="2" applyNumberFormat="1" applyFont="1" applyFill="1" applyBorder="1" applyAlignment="1">
      <alignment horizontal="center" vertical="center" wrapText="1"/>
    </xf>
    <xf numFmtId="3" fontId="3" fillId="0" borderId="7" xfId="2" applyNumberFormat="1" applyFont="1" applyFill="1" applyBorder="1" applyAlignment="1">
      <alignment horizontal="center" vertical="center" wrapText="1"/>
    </xf>
    <xf numFmtId="0" fontId="3" fillId="0" borderId="7" xfId="2" applyFont="1" applyFill="1" applyBorder="1" applyAlignment="1">
      <alignment horizontal="center" vertical="center" wrapText="1"/>
    </xf>
    <xf numFmtId="0" fontId="3" fillId="0" borderId="13" xfId="1" applyFont="1" applyFill="1" applyBorder="1" applyAlignment="1">
      <alignment horizontal="center" vertical="center" wrapText="1"/>
    </xf>
    <xf numFmtId="164" fontId="3" fillId="0" borderId="1" xfId="0" applyNumberFormat="1" applyFont="1" applyFill="1" applyBorder="1" applyAlignment="1">
      <alignment horizontal="center" vertical="center"/>
    </xf>
    <xf numFmtId="0" fontId="3" fillId="0" borderId="0" xfId="0" applyFont="1" applyFill="1" applyAlignment="1">
      <alignment horizontal="right" vertical="center"/>
    </xf>
    <xf numFmtId="0" fontId="3" fillId="0" borderId="0" xfId="0" applyFont="1" applyFill="1" applyAlignment="1">
      <alignment horizontal="left" vertical="center"/>
    </xf>
    <xf numFmtId="0" fontId="3" fillId="0" borderId="5"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43" fontId="3" fillId="0" borderId="5" xfId="0" applyNumberFormat="1" applyFont="1" applyFill="1" applyBorder="1" applyAlignment="1">
      <alignment horizontal="center" vertical="center" wrapText="1"/>
    </xf>
    <xf numFmtId="43" fontId="3" fillId="0" borderId="6" xfId="0" applyNumberFormat="1" applyFont="1" applyFill="1" applyBorder="1" applyAlignment="1">
      <alignment horizontal="center" vertical="center" wrapText="1"/>
    </xf>
    <xf numFmtId="43" fontId="3" fillId="0" borderId="13" xfId="0" applyNumberFormat="1"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0" xfId="0" applyFont="1" applyFill="1" applyBorder="1" applyAlignment="1">
      <alignment horizontal="center" vertical="center" wrapText="1"/>
    </xf>
    <xf numFmtId="0" fontId="3" fillId="0" borderId="12" xfId="0" applyFont="1" applyFill="1" applyBorder="1" applyAlignment="1">
      <alignment horizontal="center" vertical="center" wrapText="1"/>
    </xf>
    <xf numFmtId="43" fontId="3" fillId="0" borderId="1" xfId="0" applyNumberFormat="1" applyFont="1" applyFill="1" applyBorder="1" applyAlignment="1">
      <alignment horizontal="center" vertical="center" wrapText="1"/>
    </xf>
    <xf numFmtId="43" fontId="3" fillId="0" borderId="7"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3" fillId="0" borderId="5" xfId="3" applyFont="1" applyFill="1" applyBorder="1" applyAlignment="1">
      <alignment horizontal="left" vertical="center" wrapText="1"/>
    </xf>
    <xf numFmtId="0" fontId="3" fillId="0" borderId="13" xfId="3"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5" xfId="2" applyFont="1" applyFill="1" applyBorder="1" applyAlignment="1">
      <alignment horizontal="left" vertical="center" wrapText="1"/>
    </xf>
    <xf numFmtId="0" fontId="3" fillId="0" borderId="13" xfId="2" applyFont="1" applyFill="1" applyBorder="1" applyAlignment="1">
      <alignment horizontal="left" vertical="center" wrapText="1"/>
    </xf>
    <xf numFmtId="0" fontId="3" fillId="0" borderId="5" xfId="4" applyNumberFormat="1" applyFont="1" applyFill="1" applyBorder="1" applyAlignment="1">
      <alignment horizontal="left" vertical="center" wrapText="1"/>
    </xf>
    <xf numFmtId="0" fontId="3" fillId="0" borderId="13" xfId="4" applyNumberFormat="1" applyFont="1" applyFill="1" applyBorder="1" applyAlignment="1">
      <alignment horizontal="left" vertical="center" wrapText="1"/>
    </xf>
    <xf numFmtId="0" fontId="3" fillId="0" borderId="5" xfId="1" applyFont="1" applyFill="1" applyBorder="1" applyAlignment="1">
      <alignment horizontal="left" vertical="center" wrapText="1"/>
    </xf>
    <xf numFmtId="0" fontId="3" fillId="0" borderId="13" xfId="1" applyFont="1" applyFill="1" applyBorder="1" applyAlignment="1">
      <alignment horizontal="left" vertical="center" wrapText="1"/>
    </xf>
  </cellXfs>
  <cellStyles count="105">
    <cellStyle name="_007 рай.цент ПФЗОЖ 2008 нор" xfId="5"/>
    <cellStyle name="_007 рай.цент ПФЗОЖ 2008 норм" xfId="6"/>
    <cellStyle name="_040 повыш" xfId="7"/>
    <cellStyle name="_040 повыш 07" xfId="8"/>
    <cellStyle name="_1 гор.бол 2008-2010" xfId="9"/>
    <cellStyle name="_ГОБМП-2. Формы Минэкономики" xfId="10"/>
    <cellStyle name="_гор.пол в 19 мкр 2010" xfId="11"/>
    <cellStyle name="_доуком 2008" xfId="12"/>
    <cellStyle name="_доукомп ПМСП и узкие" xfId="13"/>
    <cellStyle name="_жум.туб 2008-2010" xfId="14"/>
    <cellStyle name="_зарплаты 2008-018 МИАЦ 011" xfId="15"/>
    <cellStyle name="_кап ремонт 2007" xfId="16"/>
    <cellStyle name="_кап.рем 2004-2007 СКО" xfId="17"/>
    <cellStyle name="_мат.тех оснащ 2007" xfId="18"/>
    <cellStyle name="_мат.тех оснащ 2007 урезанный" xfId="19"/>
    <cellStyle name="_МЗ РК НПА" xfId="20"/>
    <cellStyle name="_обл.туб 2008-2010" xfId="21"/>
    <cellStyle name="_полик Аккайын 2010" xfId="22"/>
    <cellStyle name="_Приложения для ОДЗ1" xfId="23"/>
    <cellStyle name="_Приложения для ОДЗ1 привезла" xfId="24"/>
    <cellStyle name="_проект 2006 шаблон" xfId="25"/>
    <cellStyle name="_свод РБ 2008-2010" xfId="26"/>
    <cellStyle name="_свод РБ 2008-2010 СКО ЦЕЛ ТРАНС" xfId="27"/>
    <cellStyle name="_согласов" xfId="28"/>
    <cellStyle name="_среднесрочн 21.09.05г. инвест" xfId="29"/>
    <cellStyle name="_стац ЦРБ Акжар 2008" xfId="30"/>
    <cellStyle name="_строит 269-019-011" xfId="31"/>
    <cellStyle name="_ТРАНСФ ДЛЯ   Л Н" xfId="32"/>
    <cellStyle name="_туб Муср 2010" xfId="33"/>
    <cellStyle name="_формы по среднесроч плану" xfId="34"/>
    <cellStyle name="_центр крови 2010" xfId="35"/>
    <cellStyle name="Aaia?iue_laroux" xfId="36"/>
    <cellStyle name="Calc Currency (0)" xfId="37"/>
    <cellStyle name="Calc Currency (2)" xfId="38"/>
    <cellStyle name="Calc Percent (0)" xfId="39"/>
    <cellStyle name="Calc Percent (1)" xfId="40"/>
    <cellStyle name="Calc Percent (2)" xfId="41"/>
    <cellStyle name="Calc Units (0)" xfId="42"/>
    <cellStyle name="Calc Units (1)" xfId="43"/>
    <cellStyle name="Calc Units (2)" xfId="44"/>
    <cellStyle name="Comma [0]_#6 Temps &amp; Contractors" xfId="45"/>
    <cellStyle name="Comma [00]" xfId="46"/>
    <cellStyle name="Comma_#6 Temps &amp; Contractors" xfId="47"/>
    <cellStyle name="Currency [0]_#6 Temps &amp; Contractors" xfId="48"/>
    <cellStyle name="Currency [00]" xfId="49"/>
    <cellStyle name="Currency_#6 Temps &amp; Contractors" xfId="50"/>
    <cellStyle name="Date Short" xfId="51"/>
    <cellStyle name="DELTA" xfId="52"/>
    <cellStyle name="Enter Currency (0)" xfId="53"/>
    <cellStyle name="Enter Currency (2)" xfId="54"/>
    <cellStyle name="Enter Units (0)" xfId="55"/>
    <cellStyle name="Enter Units (1)" xfId="56"/>
    <cellStyle name="Enter Units (2)" xfId="57"/>
    <cellStyle name="Flag" xfId="58"/>
    <cellStyle name="Header1" xfId="59"/>
    <cellStyle name="Header2" xfId="60"/>
    <cellStyle name="Heading1" xfId="61"/>
    <cellStyle name="Heading2" xfId="62"/>
    <cellStyle name="Heading3" xfId="63"/>
    <cellStyle name="Heading4" xfId="64"/>
    <cellStyle name="Heading5" xfId="65"/>
    <cellStyle name="Heading6" xfId="66"/>
    <cellStyle name="Horizontal" xfId="67"/>
    <cellStyle name="Hyperlink" xfId="68"/>
    <cellStyle name="Iau?iue_23_1 " xfId="69"/>
    <cellStyle name="Link Currency (0)" xfId="70"/>
    <cellStyle name="Link Currency (2)" xfId="71"/>
    <cellStyle name="Link Units (0)" xfId="72"/>
    <cellStyle name="Link Units (1)" xfId="73"/>
    <cellStyle name="Link Units (2)" xfId="74"/>
    <cellStyle name="Matrix" xfId="75"/>
    <cellStyle name="Normal_# 41-Market &amp;Trends" xfId="76"/>
    <cellStyle name="normбlnм_laroux" xfId="77"/>
    <cellStyle name="Note" xfId="78"/>
    <cellStyle name="Oeiainiaue [0]_laroux" xfId="79"/>
    <cellStyle name="Oeiainiaue_laroux" xfId="80"/>
    <cellStyle name="Option" xfId="81"/>
    <cellStyle name="OptionHeading" xfId="82"/>
    <cellStyle name="Percent [0]" xfId="83"/>
    <cellStyle name="Percent [00]" xfId="84"/>
    <cellStyle name="Percent_#6 Temps &amp; Contractors" xfId="85"/>
    <cellStyle name="PrePop Currency (0)" xfId="86"/>
    <cellStyle name="PrePop Currency (2)" xfId="87"/>
    <cellStyle name="PrePop Units (0)" xfId="88"/>
    <cellStyle name="PrePop Units (1)" xfId="89"/>
    <cellStyle name="PrePop Units (2)" xfId="90"/>
    <cellStyle name="Price" xfId="91"/>
    <cellStyle name="Text Indent A" xfId="92"/>
    <cellStyle name="Text Indent B" xfId="93"/>
    <cellStyle name="Text Indent C" xfId="94"/>
    <cellStyle name="Unit" xfId="95"/>
    <cellStyle name="Vertical" xfId="96"/>
    <cellStyle name="Обычный" xfId="0" builtinId="0"/>
    <cellStyle name="Обычный 2" xfId="97"/>
    <cellStyle name="Обычный 2 2 2" xfId="1"/>
    <cellStyle name="Обычный 3" xfId="98"/>
    <cellStyle name="Обычный 3 2" xfId="99"/>
    <cellStyle name="Обычный 5" xfId="100"/>
    <cellStyle name="Обычный 5 3" xfId="101"/>
    <cellStyle name="Обычный_Лист2" xfId="4"/>
    <cellStyle name="Обычный_областная 2" xfId="2"/>
    <cellStyle name="Обычный_областная 3" xfId="3"/>
    <cellStyle name="Стиль 1" xfId="102"/>
    <cellStyle name="Тысячи [0]_Dbf_25" xfId="103"/>
    <cellStyle name="Тысячи_Dbf_25" xfId="10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AR84"/>
  <sheetViews>
    <sheetView tabSelected="1" zoomScale="80" zoomScaleNormal="80" workbookViewId="0">
      <pane xSplit="4" ySplit="5" topLeftCell="E72" activePane="bottomRight" state="frozen"/>
      <selection pane="topRight" activeCell="D1" sqref="D1"/>
      <selection pane="bottomLeft" activeCell="A6" sqref="A6"/>
      <selection pane="bottomRight" activeCell="B80" sqref="B80:C80"/>
    </sheetView>
  </sheetViews>
  <sheetFormatPr defaultRowHeight="15"/>
  <cols>
    <col min="1" max="1" width="6.28515625" style="7" customWidth="1"/>
    <col min="2" max="2" width="20.85546875" style="7" customWidth="1"/>
    <col min="3" max="3" width="22.5703125" style="7" customWidth="1"/>
    <col min="4" max="4" width="9.140625" style="7"/>
    <col min="5" max="6" width="7.42578125" style="7" hidden="1" customWidth="1"/>
    <col min="7" max="7" width="7.5703125" style="7" hidden="1" customWidth="1"/>
    <col min="8" max="8" width="11.42578125" style="7" customWidth="1"/>
    <col min="9" max="9" width="9.5703125" style="7" customWidth="1"/>
    <col min="10" max="10" width="10.7109375" style="7" customWidth="1"/>
    <col min="11" max="11" width="6.7109375" style="7" hidden="1" customWidth="1"/>
    <col min="12" max="12" width="11.28515625" style="7" hidden="1" customWidth="1"/>
    <col min="13" max="13" width="8.7109375" style="7" hidden="1" customWidth="1"/>
    <col min="14" max="14" width="9.85546875" style="7" hidden="1" customWidth="1"/>
    <col min="15" max="15" width="9.140625" style="7" hidden="1" customWidth="1"/>
    <col min="16" max="16" width="6.28515625" style="7" hidden="1" customWidth="1"/>
    <col min="17" max="17" width="8.85546875" style="7" hidden="1" customWidth="1"/>
    <col min="18" max="18" width="8.5703125" style="7" hidden="1" customWidth="1"/>
    <col min="19" max="19" width="6.28515625" style="7" hidden="1" customWidth="1"/>
    <col min="20" max="20" width="7.85546875" style="7" hidden="1" customWidth="1"/>
    <col min="21" max="21" width="6.28515625" style="7" hidden="1" customWidth="1"/>
    <col min="22" max="22" width="8.28515625" style="7" customWidth="1"/>
    <col min="23" max="23" width="7.85546875" style="7" hidden="1" customWidth="1"/>
    <col min="24" max="24" width="7.28515625" style="7" hidden="1" customWidth="1"/>
    <col min="25" max="25" width="6.7109375" style="7" customWidth="1"/>
    <col min="26" max="26" width="8" style="7" hidden="1" customWidth="1"/>
    <col min="27" max="27" width="5.85546875" style="7" hidden="1" customWidth="1"/>
    <col min="28" max="28" width="10.140625" style="7" customWidth="1"/>
    <col min="29" max="30" width="8.7109375" style="7" customWidth="1"/>
    <col min="31" max="31" width="7.42578125" style="7" customWidth="1"/>
    <col min="32" max="32" width="7.140625" style="7" customWidth="1"/>
    <col min="33" max="33" width="7.85546875" style="7" customWidth="1"/>
    <col min="34" max="34" width="7.5703125" style="7" bestFit="1" customWidth="1"/>
    <col min="35" max="35" width="6.85546875" style="7" customWidth="1"/>
    <col min="36" max="36" width="6.5703125" style="7" customWidth="1"/>
    <col min="37" max="37" width="6.5703125" style="7" hidden="1" customWidth="1"/>
    <col min="38" max="38" width="6.5703125" style="7" customWidth="1"/>
    <col min="39" max="40" width="6.5703125" style="7" hidden="1" customWidth="1"/>
    <col min="41" max="41" width="6.5703125" style="7" customWidth="1"/>
    <col min="42" max="42" width="6.5703125" style="7" hidden="1" customWidth="1"/>
    <col min="43" max="43" width="8.7109375" style="7" customWidth="1"/>
    <col min="44" max="44" width="14" style="7" customWidth="1"/>
    <col min="45" max="16384" width="9.140625" style="7"/>
  </cols>
  <sheetData>
    <row r="2" spans="1:44">
      <c r="AH2" s="7" t="s">
        <v>107</v>
      </c>
    </row>
    <row r="3" spans="1:44" ht="15" customHeight="1">
      <c r="A3" s="25" t="s">
        <v>104</v>
      </c>
      <c r="B3" s="26" t="s">
        <v>110</v>
      </c>
      <c r="C3" s="28"/>
      <c r="D3" s="27" t="s">
        <v>0</v>
      </c>
      <c r="E3" s="26" t="s">
        <v>1</v>
      </c>
      <c r="F3" s="28"/>
      <c r="G3" s="31" t="s">
        <v>2</v>
      </c>
      <c r="H3" s="41" t="s">
        <v>3</v>
      </c>
      <c r="I3" s="31" t="s">
        <v>4</v>
      </c>
      <c r="J3" s="31"/>
      <c r="K3" s="26" t="s">
        <v>5</v>
      </c>
      <c r="L3" s="43"/>
      <c r="M3" s="43"/>
      <c r="N3" s="28"/>
      <c r="O3" s="33" t="s">
        <v>6</v>
      </c>
      <c r="P3" s="34"/>
      <c r="Q3" s="34"/>
      <c r="R3" s="34"/>
      <c r="S3" s="34"/>
      <c r="T3" s="34"/>
      <c r="U3" s="35"/>
      <c r="V3" s="41" t="s">
        <v>7</v>
      </c>
      <c r="W3" s="41"/>
      <c r="X3" s="41"/>
      <c r="Y3" s="41"/>
      <c r="Z3" s="41"/>
      <c r="AA3" s="41"/>
      <c r="AB3" s="41"/>
      <c r="AC3" s="41" t="s">
        <v>8</v>
      </c>
      <c r="AD3" s="41"/>
      <c r="AE3" s="41"/>
      <c r="AF3" s="41"/>
      <c r="AG3" s="41"/>
      <c r="AH3" s="41"/>
      <c r="AI3" s="41"/>
      <c r="AJ3" s="41" t="s">
        <v>9</v>
      </c>
      <c r="AK3" s="41"/>
      <c r="AL3" s="41"/>
      <c r="AM3" s="41"/>
      <c r="AN3" s="41"/>
      <c r="AO3" s="41"/>
      <c r="AP3" s="41"/>
      <c r="AQ3" s="41" t="s">
        <v>10</v>
      </c>
      <c r="AR3" s="41"/>
    </row>
    <row r="4" spans="1:44">
      <c r="A4" s="26"/>
      <c r="B4" s="29"/>
      <c r="C4" s="30"/>
      <c r="D4" s="28"/>
      <c r="E4" s="29"/>
      <c r="F4" s="30"/>
      <c r="G4" s="32"/>
      <c r="H4" s="42"/>
      <c r="I4" s="31"/>
      <c r="J4" s="31"/>
      <c r="K4" s="39"/>
      <c r="L4" s="44"/>
      <c r="M4" s="44"/>
      <c r="N4" s="40"/>
      <c r="O4" s="36" t="s">
        <v>11</v>
      </c>
      <c r="P4" s="37"/>
      <c r="Q4" s="37"/>
      <c r="R4" s="38"/>
      <c r="S4" s="33" t="s">
        <v>12</v>
      </c>
      <c r="T4" s="34"/>
      <c r="U4" s="35"/>
      <c r="V4" s="31" t="s">
        <v>11</v>
      </c>
      <c r="W4" s="31"/>
      <c r="X4" s="31"/>
      <c r="Y4" s="31"/>
      <c r="Z4" s="41" t="s">
        <v>12</v>
      </c>
      <c r="AA4" s="41"/>
      <c r="AB4" s="41"/>
      <c r="AC4" s="45" t="s">
        <v>11</v>
      </c>
      <c r="AD4" s="45"/>
      <c r="AE4" s="45"/>
      <c r="AF4" s="45"/>
      <c r="AG4" s="41" t="s">
        <v>12</v>
      </c>
      <c r="AH4" s="41"/>
      <c r="AI4" s="41"/>
      <c r="AJ4" s="45" t="s">
        <v>11</v>
      </c>
      <c r="AK4" s="45"/>
      <c r="AL4" s="45"/>
      <c r="AM4" s="45"/>
      <c r="AN4" s="41" t="s">
        <v>12</v>
      </c>
      <c r="AO4" s="41"/>
      <c r="AP4" s="41"/>
      <c r="AQ4" s="41"/>
      <c r="AR4" s="41"/>
    </row>
    <row r="5" spans="1:44">
      <c r="A5" s="26"/>
      <c r="B5" s="39"/>
      <c r="C5" s="40"/>
      <c r="D5" s="28"/>
      <c r="E5" s="8" t="s">
        <v>11</v>
      </c>
      <c r="F5" s="1" t="s">
        <v>13</v>
      </c>
      <c r="G5" s="32"/>
      <c r="H5" s="42"/>
      <c r="I5" s="6" t="s">
        <v>11</v>
      </c>
      <c r="J5" s="6" t="s">
        <v>13</v>
      </c>
      <c r="K5" s="9" t="s">
        <v>14</v>
      </c>
      <c r="L5" s="9" t="s">
        <v>13</v>
      </c>
      <c r="M5" s="9" t="s">
        <v>15</v>
      </c>
      <c r="N5" s="9" t="s">
        <v>13</v>
      </c>
      <c r="O5" s="3" t="s">
        <v>16</v>
      </c>
      <c r="P5" s="3" t="s">
        <v>17</v>
      </c>
      <c r="Q5" s="3" t="s">
        <v>18</v>
      </c>
      <c r="R5" s="3" t="s">
        <v>19</v>
      </c>
      <c r="S5" s="3" t="s">
        <v>17</v>
      </c>
      <c r="T5" s="3" t="s">
        <v>18</v>
      </c>
      <c r="U5" s="3" t="s">
        <v>19</v>
      </c>
      <c r="V5" s="3" t="s">
        <v>16</v>
      </c>
      <c r="W5" s="6" t="s">
        <v>20</v>
      </c>
      <c r="X5" s="6" t="s">
        <v>21</v>
      </c>
      <c r="Y5" s="6" t="s">
        <v>22</v>
      </c>
      <c r="Z5" s="6" t="s">
        <v>20</v>
      </c>
      <c r="AA5" s="6" t="s">
        <v>21</v>
      </c>
      <c r="AB5" s="6" t="s">
        <v>22</v>
      </c>
      <c r="AC5" s="3" t="s">
        <v>16</v>
      </c>
      <c r="AD5" s="3" t="s">
        <v>23</v>
      </c>
      <c r="AE5" s="3" t="s">
        <v>24</v>
      </c>
      <c r="AF5" s="3" t="s">
        <v>25</v>
      </c>
      <c r="AG5" s="3" t="s">
        <v>23</v>
      </c>
      <c r="AH5" s="3" t="s">
        <v>24</v>
      </c>
      <c r="AI5" s="3" t="s">
        <v>25</v>
      </c>
      <c r="AJ5" s="3" t="s">
        <v>26</v>
      </c>
      <c r="AK5" s="3" t="s">
        <v>27</v>
      </c>
      <c r="AL5" s="3" t="s">
        <v>28</v>
      </c>
      <c r="AM5" s="3" t="s">
        <v>29</v>
      </c>
      <c r="AN5" s="3" t="s">
        <v>27</v>
      </c>
      <c r="AO5" s="3" t="s">
        <v>28</v>
      </c>
      <c r="AP5" s="3" t="s">
        <v>29</v>
      </c>
      <c r="AQ5" s="3" t="s">
        <v>11</v>
      </c>
      <c r="AR5" s="3" t="s">
        <v>13</v>
      </c>
    </row>
    <row r="6" spans="1:44" ht="33.6" customHeight="1">
      <c r="A6" s="1">
        <v>1</v>
      </c>
      <c r="B6" s="50" t="s">
        <v>30</v>
      </c>
      <c r="C6" s="50"/>
      <c r="D6" s="10" t="s">
        <v>31</v>
      </c>
      <c r="E6" s="11"/>
      <c r="F6" s="11"/>
      <c r="G6" s="1"/>
      <c r="H6" s="3">
        <v>40200</v>
      </c>
      <c r="I6" s="12">
        <v>5</v>
      </c>
      <c r="J6" s="13">
        <f>I6*H6/1000</f>
        <v>201</v>
      </c>
      <c r="N6" s="14">
        <f>M6*H6/1000</f>
        <v>0</v>
      </c>
      <c r="O6" s="6">
        <f>P6+Q6+R6</f>
        <v>0</v>
      </c>
      <c r="P6" s="6"/>
      <c r="Q6" s="6"/>
      <c r="R6" s="6"/>
      <c r="S6" s="6">
        <f>H6*P6/1000</f>
        <v>0</v>
      </c>
      <c r="T6" s="6">
        <f>H6*Q6/1000</f>
        <v>0</v>
      </c>
      <c r="U6" s="6">
        <f>H6*R6/1000</f>
        <v>0</v>
      </c>
      <c r="V6" s="6">
        <f>W6+X6+Y6</f>
        <v>0</v>
      </c>
      <c r="W6" s="6"/>
      <c r="X6" s="6"/>
      <c r="Y6" s="6"/>
      <c r="Z6" s="6">
        <f>H6*W6/1000</f>
        <v>0</v>
      </c>
      <c r="AA6" s="6">
        <f t="shared" ref="AA6:AA37" si="0">H6*X6/1000</f>
        <v>0</v>
      </c>
      <c r="AB6" s="6">
        <f t="shared" ref="AB6:AB37" si="1">H6*Y6/1000</f>
        <v>0</v>
      </c>
      <c r="AC6" s="6">
        <f>AD6+AE6+AF6</f>
        <v>5</v>
      </c>
      <c r="AD6" s="6">
        <v>5</v>
      </c>
      <c r="AE6" s="6"/>
      <c r="AF6" s="6"/>
      <c r="AG6" s="6">
        <f t="shared" ref="AG6:AG37" si="2">H6*AD6/1000</f>
        <v>201</v>
      </c>
      <c r="AH6" s="6">
        <f t="shared" ref="AH6:AH37" si="3">H6*AE6/1000</f>
        <v>0</v>
      </c>
      <c r="AI6" s="6">
        <f t="shared" ref="AI6:AI37" si="4">H6*AF6/1000</f>
        <v>0</v>
      </c>
      <c r="AJ6" s="6">
        <f>AK6+AL6+AM6</f>
        <v>0</v>
      </c>
      <c r="AK6" s="6"/>
      <c r="AL6" s="6"/>
      <c r="AM6" s="6"/>
      <c r="AN6" s="6">
        <f t="shared" ref="AN6:AN37" si="5">H6*AK6/1000</f>
        <v>0</v>
      </c>
      <c r="AO6" s="6">
        <f t="shared" ref="AO6:AO37" si="6">H6*AL6/1000</f>
        <v>0</v>
      </c>
      <c r="AP6" s="6">
        <f t="shared" ref="AP6:AP37" si="7">H6*AM6/1000</f>
        <v>0</v>
      </c>
      <c r="AQ6" s="6">
        <f t="shared" ref="AQ6:AQ44" si="8">O6+V6+AC6+AJ6</f>
        <v>5</v>
      </c>
      <c r="AR6" s="13">
        <f t="shared" ref="AR6:AR37" si="9">S6+T6+U6+Z6+AA6+AB6+AG6+AH6+AI6+AN6+AO6+AP6</f>
        <v>201</v>
      </c>
    </row>
    <row r="7" spans="1:44">
      <c r="A7" s="1">
        <v>2</v>
      </c>
      <c r="B7" s="51" t="s">
        <v>32</v>
      </c>
      <c r="C7" s="51"/>
      <c r="D7" s="10" t="s">
        <v>33</v>
      </c>
      <c r="E7" s="11"/>
      <c r="F7" s="11"/>
      <c r="G7" s="1"/>
      <c r="H7" s="3">
        <v>12200</v>
      </c>
      <c r="I7" s="12">
        <v>1</v>
      </c>
      <c r="J7" s="13">
        <f>I7*H7/1000</f>
        <v>12.2</v>
      </c>
      <c r="N7" s="14">
        <f>M7*H7/1000</f>
        <v>0</v>
      </c>
      <c r="O7" s="6">
        <f>P7+Q7+R7</f>
        <v>0</v>
      </c>
      <c r="P7" s="6"/>
      <c r="Q7" s="6"/>
      <c r="R7" s="6"/>
      <c r="S7" s="6">
        <f>H7*P7/1000</f>
        <v>0</v>
      </c>
      <c r="T7" s="6">
        <f>H7*Q7/1000</f>
        <v>0</v>
      </c>
      <c r="U7" s="6">
        <f>H7*R7/1000</f>
        <v>0</v>
      </c>
      <c r="V7" s="6">
        <f>W7+X7+Y7</f>
        <v>0</v>
      </c>
      <c r="W7" s="6"/>
      <c r="X7" s="6"/>
      <c r="Y7" s="6"/>
      <c r="Z7" s="6">
        <f>H7*W7/1000</f>
        <v>0</v>
      </c>
      <c r="AA7" s="6">
        <f t="shared" si="0"/>
        <v>0</v>
      </c>
      <c r="AB7" s="6">
        <f t="shared" si="1"/>
        <v>0</v>
      </c>
      <c r="AC7" s="6">
        <f>AD7+AE7+AF7</f>
        <v>1</v>
      </c>
      <c r="AD7" s="6">
        <v>1</v>
      </c>
      <c r="AE7" s="6"/>
      <c r="AF7" s="6"/>
      <c r="AG7" s="6">
        <f t="shared" si="2"/>
        <v>12.2</v>
      </c>
      <c r="AH7" s="6">
        <f t="shared" si="3"/>
        <v>0</v>
      </c>
      <c r="AI7" s="6">
        <f t="shared" si="4"/>
        <v>0</v>
      </c>
      <c r="AJ7" s="6">
        <f>AK7+AL7+AM7</f>
        <v>0</v>
      </c>
      <c r="AK7" s="6"/>
      <c r="AL7" s="6"/>
      <c r="AM7" s="6"/>
      <c r="AN7" s="6">
        <f t="shared" si="5"/>
        <v>0</v>
      </c>
      <c r="AO7" s="6">
        <f t="shared" si="6"/>
        <v>0</v>
      </c>
      <c r="AP7" s="6">
        <f t="shared" si="7"/>
        <v>0</v>
      </c>
      <c r="AQ7" s="6">
        <f t="shared" si="8"/>
        <v>1</v>
      </c>
      <c r="AR7" s="13">
        <f t="shared" si="9"/>
        <v>12.2</v>
      </c>
    </row>
    <row r="8" spans="1:44" ht="30" customHeight="1">
      <c r="A8" s="3">
        <v>3</v>
      </c>
      <c r="B8" s="46" t="s">
        <v>37</v>
      </c>
      <c r="C8" s="47"/>
      <c r="D8" s="5" t="s">
        <v>34</v>
      </c>
      <c r="E8" s="3"/>
      <c r="F8" s="3"/>
      <c r="G8" s="3"/>
      <c r="H8" s="15">
        <v>750</v>
      </c>
      <c r="I8" s="5">
        <v>40</v>
      </c>
      <c r="J8" s="13">
        <f>I8*H8/1000</f>
        <v>30</v>
      </c>
      <c r="L8" s="2">
        <f>I8</f>
        <v>40</v>
      </c>
      <c r="N8" s="14">
        <f>M8*H8/1000</f>
        <v>0</v>
      </c>
      <c r="O8" s="6">
        <f>P8+Q8+R8</f>
        <v>0</v>
      </c>
      <c r="P8" s="6"/>
      <c r="Q8" s="6"/>
      <c r="R8" s="6"/>
      <c r="S8" s="6">
        <f>H8*P8/1000</f>
        <v>0</v>
      </c>
      <c r="T8" s="6">
        <f>H8*Q8/1000</f>
        <v>0</v>
      </c>
      <c r="U8" s="6">
        <f>H8*R8/1000</f>
        <v>0</v>
      </c>
      <c r="V8" s="6">
        <f>W8+X8+Y8</f>
        <v>40</v>
      </c>
      <c r="W8" s="6"/>
      <c r="X8" s="6"/>
      <c r="Y8" s="6">
        <v>40</v>
      </c>
      <c r="Z8" s="6">
        <f>H8*W8/1000</f>
        <v>0</v>
      </c>
      <c r="AA8" s="6">
        <f t="shared" si="0"/>
        <v>0</v>
      </c>
      <c r="AB8" s="6">
        <f t="shared" si="1"/>
        <v>30</v>
      </c>
      <c r="AC8" s="6">
        <f>AD8+AE8+AF8</f>
        <v>0</v>
      </c>
      <c r="AD8" s="6"/>
      <c r="AE8" s="6"/>
      <c r="AF8" s="6"/>
      <c r="AG8" s="6">
        <f t="shared" si="2"/>
        <v>0</v>
      </c>
      <c r="AH8" s="6">
        <f t="shared" si="3"/>
        <v>0</v>
      </c>
      <c r="AI8" s="6">
        <f t="shared" si="4"/>
        <v>0</v>
      </c>
      <c r="AJ8" s="6">
        <f>AK8+AL8+AM8</f>
        <v>0</v>
      </c>
      <c r="AK8" s="6"/>
      <c r="AL8" s="6"/>
      <c r="AM8" s="6"/>
      <c r="AN8" s="6">
        <f t="shared" si="5"/>
        <v>0</v>
      </c>
      <c r="AO8" s="6">
        <f t="shared" si="6"/>
        <v>0</v>
      </c>
      <c r="AP8" s="6">
        <f t="shared" si="7"/>
        <v>0</v>
      </c>
      <c r="AQ8" s="6">
        <f t="shared" si="8"/>
        <v>40</v>
      </c>
      <c r="AR8" s="13">
        <f t="shared" si="9"/>
        <v>30</v>
      </c>
    </row>
    <row r="9" spans="1:44" ht="32.25" customHeight="1">
      <c r="A9" s="1">
        <v>4</v>
      </c>
      <c r="B9" s="48" t="s">
        <v>38</v>
      </c>
      <c r="C9" s="49"/>
      <c r="D9" s="16" t="s">
        <v>34</v>
      </c>
      <c r="E9" s="3"/>
      <c r="F9" s="3"/>
      <c r="G9" s="3"/>
      <c r="H9" s="17">
        <v>1200</v>
      </c>
      <c r="I9" s="16">
        <v>1</v>
      </c>
      <c r="J9" s="13">
        <f t="shared" ref="J9:J56" si="10">I9*H9/1000</f>
        <v>1.2</v>
      </c>
      <c r="N9" s="14">
        <f t="shared" ref="N9:N56" si="11">M9*H9/1000</f>
        <v>0</v>
      </c>
      <c r="O9" s="6">
        <f t="shared" ref="O9:O56" si="12">P9+Q9+R9</f>
        <v>0</v>
      </c>
      <c r="P9" s="6"/>
      <c r="Q9" s="16"/>
      <c r="R9" s="6"/>
      <c r="S9" s="6">
        <f t="shared" ref="S9:S56" si="13">H9*P9/1000</f>
        <v>0</v>
      </c>
      <c r="T9" s="6">
        <f t="shared" ref="T9:T56" si="14">H9*Q9/1000</f>
        <v>0</v>
      </c>
      <c r="U9" s="6">
        <f t="shared" ref="U9:U56" si="15">H9*R9/1000</f>
        <v>0</v>
      </c>
      <c r="V9" s="6">
        <f t="shared" ref="V9:V56" si="16">W9+X9+Y9</f>
        <v>1</v>
      </c>
      <c r="W9" s="16"/>
      <c r="X9" s="6"/>
      <c r="Y9" s="6">
        <v>1</v>
      </c>
      <c r="Z9" s="6">
        <f>H9*W9/1000</f>
        <v>0</v>
      </c>
      <c r="AA9" s="6">
        <f t="shared" si="0"/>
        <v>0</v>
      </c>
      <c r="AB9" s="6">
        <f t="shared" si="1"/>
        <v>1.2</v>
      </c>
      <c r="AC9" s="6">
        <f t="shared" ref="AC9:AC56" si="17">AD9+AE9+AF9</f>
        <v>0</v>
      </c>
      <c r="AD9" s="6"/>
      <c r="AE9" s="6"/>
      <c r="AF9" s="6"/>
      <c r="AG9" s="6">
        <f t="shared" si="2"/>
        <v>0</v>
      </c>
      <c r="AH9" s="6">
        <f t="shared" si="3"/>
        <v>0</v>
      </c>
      <c r="AI9" s="6">
        <f t="shared" si="4"/>
        <v>0</v>
      </c>
      <c r="AJ9" s="6">
        <f t="shared" ref="AJ9:AJ56" si="18">AK9+AL9+AM9</f>
        <v>0</v>
      </c>
      <c r="AK9" s="6"/>
      <c r="AL9" s="6"/>
      <c r="AM9" s="6"/>
      <c r="AN9" s="6">
        <f t="shared" si="5"/>
        <v>0</v>
      </c>
      <c r="AO9" s="6">
        <f t="shared" si="6"/>
        <v>0</v>
      </c>
      <c r="AP9" s="6">
        <f t="shared" si="7"/>
        <v>0</v>
      </c>
      <c r="AQ9" s="6">
        <f t="shared" si="8"/>
        <v>1</v>
      </c>
      <c r="AR9" s="13">
        <f t="shared" si="9"/>
        <v>1.2</v>
      </c>
    </row>
    <row r="10" spans="1:44" ht="60.75" customHeight="1">
      <c r="A10" s="1">
        <v>5</v>
      </c>
      <c r="B10" s="48" t="s">
        <v>39</v>
      </c>
      <c r="C10" s="49"/>
      <c r="D10" s="16" t="s">
        <v>34</v>
      </c>
      <c r="E10" s="3"/>
      <c r="F10" s="3"/>
      <c r="G10" s="3"/>
      <c r="H10" s="17">
        <v>900</v>
      </c>
      <c r="I10" s="16">
        <v>1</v>
      </c>
      <c r="J10" s="13">
        <f t="shared" si="10"/>
        <v>0.9</v>
      </c>
      <c r="N10" s="14">
        <f t="shared" si="11"/>
        <v>0</v>
      </c>
      <c r="O10" s="6">
        <f t="shared" si="12"/>
        <v>0</v>
      </c>
      <c r="P10" s="6"/>
      <c r="Q10" s="16"/>
      <c r="R10" s="6"/>
      <c r="S10" s="6">
        <f t="shared" si="13"/>
        <v>0</v>
      </c>
      <c r="T10" s="6">
        <f t="shared" si="14"/>
        <v>0</v>
      </c>
      <c r="U10" s="6">
        <f t="shared" si="15"/>
        <v>0</v>
      </c>
      <c r="V10" s="6">
        <f t="shared" si="16"/>
        <v>1</v>
      </c>
      <c r="W10" s="16"/>
      <c r="X10" s="6"/>
      <c r="Y10" s="6">
        <v>1</v>
      </c>
      <c r="Z10" s="6">
        <f>H10*W10/1000</f>
        <v>0</v>
      </c>
      <c r="AA10" s="6">
        <f t="shared" si="0"/>
        <v>0</v>
      </c>
      <c r="AB10" s="6">
        <f t="shared" si="1"/>
        <v>0.9</v>
      </c>
      <c r="AC10" s="6">
        <f t="shared" si="17"/>
        <v>0</v>
      </c>
      <c r="AD10" s="6"/>
      <c r="AE10" s="6"/>
      <c r="AF10" s="6"/>
      <c r="AG10" s="6">
        <f t="shared" si="2"/>
        <v>0</v>
      </c>
      <c r="AH10" s="6">
        <f t="shared" si="3"/>
        <v>0</v>
      </c>
      <c r="AI10" s="6">
        <f t="shared" si="4"/>
        <v>0</v>
      </c>
      <c r="AJ10" s="6">
        <f t="shared" si="18"/>
        <v>0</v>
      </c>
      <c r="AK10" s="6"/>
      <c r="AL10" s="6"/>
      <c r="AM10" s="6"/>
      <c r="AN10" s="6">
        <f t="shared" si="5"/>
        <v>0</v>
      </c>
      <c r="AO10" s="6">
        <f t="shared" si="6"/>
        <v>0</v>
      </c>
      <c r="AP10" s="6">
        <f t="shared" si="7"/>
        <v>0</v>
      </c>
      <c r="AQ10" s="6">
        <f t="shared" si="8"/>
        <v>1</v>
      </c>
      <c r="AR10" s="13">
        <f t="shared" si="9"/>
        <v>0.9</v>
      </c>
    </row>
    <row r="11" spans="1:44" ht="27.75" customHeight="1">
      <c r="A11" s="3">
        <v>6</v>
      </c>
      <c r="B11" s="48" t="s">
        <v>108</v>
      </c>
      <c r="C11" s="49"/>
      <c r="D11" s="16" t="s">
        <v>34</v>
      </c>
      <c r="E11" s="3"/>
      <c r="F11" s="3"/>
      <c r="G11" s="3"/>
      <c r="H11" s="17">
        <v>900</v>
      </c>
      <c r="I11" s="16">
        <v>5</v>
      </c>
      <c r="J11" s="13">
        <f t="shared" si="10"/>
        <v>4.5</v>
      </c>
      <c r="N11" s="14">
        <f t="shared" si="11"/>
        <v>0</v>
      </c>
      <c r="O11" s="6"/>
      <c r="P11" s="6"/>
      <c r="Q11" s="16"/>
      <c r="R11" s="6"/>
      <c r="S11" s="6">
        <f t="shared" si="13"/>
        <v>0</v>
      </c>
      <c r="T11" s="6">
        <f t="shared" si="14"/>
        <v>0</v>
      </c>
      <c r="U11" s="6">
        <f t="shared" si="15"/>
        <v>0</v>
      </c>
      <c r="V11" s="6">
        <f t="shared" si="16"/>
        <v>5</v>
      </c>
      <c r="W11" s="16"/>
      <c r="X11" s="6"/>
      <c r="Y11" s="6">
        <v>5</v>
      </c>
      <c r="Z11" s="6"/>
      <c r="AA11" s="6">
        <f t="shared" si="0"/>
        <v>0</v>
      </c>
      <c r="AB11" s="6">
        <f t="shared" si="1"/>
        <v>4.5</v>
      </c>
      <c r="AC11" s="6"/>
      <c r="AD11" s="6"/>
      <c r="AE11" s="6"/>
      <c r="AF11" s="6"/>
      <c r="AG11" s="6">
        <f t="shared" si="2"/>
        <v>0</v>
      </c>
      <c r="AH11" s="6">
        <f t="shared" si="3"/>
        <v>0</v>
      </c>
      <c r="AI11" s="6">
        <f t="shared" si="4"/>
        <v>0</v>
      </c>
      <c r="AJ11" s="6"/>
      <c r="AK11" s="6"/>
      <c r="AL11" s="6"/>
      <c r="AM11" s="6"/>
      <c r="AN11" s="6">
        <f t="shared" si="5"/>
        <v>0</v>
      </c>
      <c r="AO11" s="6">
        <f t="shared" si="6"/>
        <v>0</v>
      </c>
      <c r="AP11" s="6">
        <f t="shared" si="7"/>
        <v>0</v>
      </c>
      <c r="AQ11" s="6">
        <f t="shared" si="8"/>
        <v>5</v>
      </c>
      <c r="AR11" s="13">
        <f t="shared" si="9"/>
        <v>4.5</v>
      </c>
    </row>
    <row r="12" spans="1:44" ht="189" customHeight="1">
      <c r="A12" s="1">
        <v>7</v>
      </c>
      <c r="B12" s="52" t="s">
        <v>40</v>
      </c>
      <c r="C12" s="53"/>
      <c r="D12" s="5" t="s">
        <v>41</v>
      </c>
      <c r="E12" s="3"/>
      <c r="F12" s="3"/>
      <c r="G12" s="3"/>
      <c r="H12" s="15">
        <v>43900</v>
      </c>
      <c r="I12" s="5">
        <v>6</v>
      </c>
      <c r="J12" s="13">
        <f t="shared" si="10"/>
        <v>263.39999999999998</v>
      </c>
      <c r="L12" s="2">
        <v>150</v>
      </c>
      <c r="N12" s="14">
        <f t="shared" si="11"/>
        <v>0</v>
      </c>
      <c r="O12" s="6">
        <f t="shared" si="12"/>
        <v>0</v>
      </c>
      <c r="P12" s="6"/>
      <c r="Q12" s="6"/>
      <c r="R12" s="6"/>
      <c r="S12" s="6">
        <f t="shared" si="13"/>
        <v>0</v>
      </c>
      <c r="T12" s="6">
        <f t="shared" si="14"/>
        <v>0</v>
      </c>
      <c r="U12" s="6">
        <f t="shared" si="15"/>
        <v>0</v>
      </c>
      <c r="V12" s="6">
        <f t="shared" si="16"/>
        <v>6</v>
      </c>
      <c r="W12" s="6"/>
      <c r="X12" s="6"/>
      <c r="Y12" s="6">
        <v>6</v>
      </c>
      <c r="Z12" s="6">
        <f t="shared" ref="Z12:Z43" si="19">H12*W12/1000</f>
        <v>0</v>
      </c>
      <c r="AA12" s="6">
        <f t="shared" si="0"/>
        <v>0</v>
      </c>
      <c r="AB12" s="6">
        <f t="shared" si="1"/>
        <v>263.39999999999998</v>
      </c>
      <c r="AC12" s="6">
        <f t="shared" si="17"/>
        <v>0</v>
      </c>
      <c r="AD12" s="6"/>
      <c r="AE12" s="6"/>
      <c r="AF12" s="6"/>
      <c r="AG12" s="6">
        <f t="shared" si="2"/>
        <v>0</v>
      </c>
      <c r="AH12" s="6">
        <f t="shared" si="3"/>
        <v>0</v>
      </c>
      <c r="AI12" s="6">
        <f t="shared" si="4"/>
        <v>0</v>
      </c>
      <c r="AJ12" s="6">
        <f t="shared" si="18"/>
        <v>0</v>
      </c>
      <c r="AK12" s="6"/>
      <c r="AL12" s="6"/>
      <c r="AM12" s="6"/>
      <c r="AN12" s="6">
        <f t="shared" si="5"/>
        <v>0</v>
      </c>
      <c r="AO12" s="6">
        <f t="shared" si="6"/>
        <v>0</v>
      </c>
      <c r="AP12" s="6">
        <f t="shared" si="7"/>
        <v>0</v>
      </c>
      <c r="AQ12" s="6">
        <f t="shared" si="8"/>
        <v>6</v>
      </c>
      <c r="AR12" s="13">
        <f t="shared" si="9"/>
        <v>263.39999999999998</v>
      </c>
    </row>
    <row r="13" spans="1:44">
      <c r="A13" s="1">
        <v>8</v>
      </c>
      <c r="B13" s="52" t="s">
        <v>42</v>
      </c>
      <c r="C13" s="53"/>
      <c r="D13" s="5" t="s">
        <v>34</v>
      </c>
      <c r="E13" s="3"/>
      <c r="F13" s="3"/>
      <c r="G13" s="3"/>
      <c r="H13" s="15">
        <v>2000</v>
      </c>
      <c r="I13" s="5">
        <v>4</v>
      </c>
      <c r="J13" s="13">
        <f t="shared" si="10"/>
        <v>8</v>
      </c>
      <c r="L13" s="2">
        <v>4</v>
      </c>
      <c r="N13" s="14">
        <f t="shared" si="11"/>
        <v>0</v>
      </c>
      <c r="O13" s="6">
        <f t="shared" si="12"/>
        <v>0</v>
      </c>
      <c r="P13" s="6"/>
      <c r="Q13" s="6"/>
      <c r="R13" s="6"/>
      <c r="S13" s="6">
        <f t="shared" si="13"/>
        <v>0</v>
      </c>
      <c r="T13" s="6">
        <f t="shared" si="14"/>
        <v>0</v>
      </c>
      <c r="U13" s="6">
        <f t="shared" si="15"/>
        <v>0</v>
      </c>
      <c r="V13" s="6">
        <f t="shared" si="16"/>
        <v>4</v>
      </c>
      <c r="W13" s="6"/>
      <c r="X13" s="6"/>
      <c r="Y13" s="6">
        <v>4</v>
      </c>
      <c r="Z13" s="6">
        <f t="shared" si="19"/>
        <v>0</v>
      </c>
      <c r="AA13" s="6">
        <f t="shared" si="0"/>
        <v>0</v>
      </c>
      <c r="AB13" s="6">
        <f t="shared" si="1"/>
        <v>8</v>
      </c>
      <c r="AC13" s="6">
        <f t="shared" si="17"/>
        <v>0</v>
      </c>
      <c r="AD13" s="6"/>
      <c r="AE13" s="6"/>
      <c r="AF13" s="6"/>
      <c r="AG13" s="6">
        <f t="shared" si="2"/>
        <v>0</v>
      </c>
      <c r="AH13" s="6">
        <f t="shared" si="3"/>
        <v>0</v>
      </c>
      <c r="AI13" s="6">
        <f t="shared" si="4"/>
        <v>0</v>
      </c>
      <c r="AJ13" s="6">
        <f t="shared" si="18"/>
        <v>0</v>
      </c>
      <c r="AK13" s="6"/>
      <c r="AL13" s="6"/>
      <c r="AM13" s="6"/>
      <c r="AN13" s="6">
        <f t="shared" si="5"/>
        <v>0</v>
      </c>
      <c r="AO13" s="6">
        <f t="shared" si="6"/>
        <v>0</v>
      </c>
      <c r="AP13" s="6">
        <f t="shared" si="7"/>
        <v>0</v>
      </c>
      <c r="AQ13" s="6">
        <f t="shared" si="8"/>
        <v>4</v>
      </c>
      <c r="AR13" s="13">
        <f t="shared" si="9"/>
        <v>8</v>
      </c>
    </row>
    <row r="14" spans="1:44">
      <c r="A14" s="3">
        <v>9</v>
      </c>
      <c r="B14" s="52" t="s">
        <v>43</v>
      </c>
      <c r="C14" s="53"/>
      <c r="D14" s="5" t="s">
        <v>36</v>
      </c>
      <c r="E14" s="3"/>
      <c r="F14" s="3"/>
      <c r="G14" s="3"/>
      <c r="H14" s="15">
        <v>3200</v>
      </c>
      <c r="I14" s="5">
        <v>10</v>
      </c>
      <c r="J14" s="13">
        <f t="shared" si="10"/>
        <v>32</v>
      </c>
      <c r="L14" s="2">
        <f t="shared" ref="L14:L40" si="20">I14</f>
        <v>10</v>
      </c>
      <c r="N14" s="14">
        <f t="shared" si="11"/>
        <v>0</v>
      </c>
      <c r="O14" s="6">
        <f t="shared" si="12"/>
        <v>0</v>
      </c>
      <c r="P14" s="6"/>
      <c r="Q14" s="6"/>
      <c r="R14" s="6"/>
      <c r="S14" s="6">
        <f t="shared" si="13"/>
        <v>0</v>
      </c>
      <c r="T14" s="6">
        <f t="shared" si="14"/>
        <v>0</v>
      </c>
      <c r="U14" s="6">
        <f t="shared" si="15"/>
        <v>0</v>
      </c>
      <c r="V14" s="6">
        <f t="shared" si="16"/>
        <v>10</v>
      </c>
      <c r="W14" s="6"/>
      <c r="X14" s="6"/>
      <c r="Y14" s="6">
        <v>10</v>
      </c>
      <c r="Z14" s="6">
        <f t="shared" si="19"/>
        <v>0</v>
      </c>
      <c r="AA14" s="6">
        <f t="shared" si="0"/>
        <v>0</v>
      </c>
      <c r="AB14" s="6">
        <f t="shared" si="1"/>
        <v>32</v>
      </c>
      <c r="AC14" s="6">
        <f t="shared" si="17"/>
        <v>0</v>
      </c>
      <c r="AD14" s="6"/>
      <c r="AE14" s="6"/>
      <c r="AF14" s="6"/>
      <c r="AG14" s="6">
        <f t="shared" si="2"/>
        <v>0</v>
      </c>
      <c r="AH14" s="6">
        <f t="shared" si="3"/>
        <v>0</v>
      </c>
      <c r="AI14" s="6">
        <f t="shared" si="4"/>
        <v>0</v>
      </c>
      <c r="AJ14" s="6">
        <f t="shared" si="18"/>
        <v>0</v>
      </c>
      <c r="AK14" s="6"/>
      <c r="AL14" s="6"/>
      <c r="AM14" s="6"/>
      <c r="AN14" s="6">
        <f t="shared" si="5"/>
        <v>0</v>
      </c>
      <c r="AO14" s="6">
        <f t="shared" si="6"/>
        <v>0</v>
      </c>
      <c r="AP14" s="6">
        <f t="shared" si="7"/>
        <v>0</v>
      </c>
      <c r="AQ14" s="6">
        <f t="shared" si="8"/>
        <v>10</v>
      </c>
      <c r="AR14" s="13">
        <f t="shared" si="9"/>
        <v>32</v>
      </c>
    </row>
    <row r="15" spans="1:44" ht="30" customHeight="1">
      <c r="A15" s="1">
        <v>10</v>
      </c>
      <c r="B15" s="52" t="s">
        <v>44</v>
      </c>
      <c r="C15" s="53"/>
      <c r="D15" s="5" t="s">
        <v>34</v>
      </c>
      <c r="E15" s="3"/>
      <c r="F15" s="3"/>
      <c r="G15" s="3"/>
      <c r="H15" s="15">
        <v>6700</v>
      </c>
      <c r="I15" s="5">
        <v>6</v>
      </c>
      <c r="J15" s="13">
        <f t="shared" si="10"/>
        <v>40.200000000000003</v>
      </c>
      <c r="L15" s="2">
        <f t="shared" si="20"/>
        <v>6</v>
      </c>
      <c r="N15" s="14">
        <f t="shared" si="11"/>
        <v>0</v>
      </c>
      <c r="O15" s="6">
        <f t="shared" si="12"/>
        <v>0</v>
      </c>
      <c r="P15" s="6"/>
      <c r="Q15" s="6"/>
      <c r="R15" s="6"/>
      <c r="S15" s="6">
        <f t="shared" si="13"/>
        <v>0</v>
      </c>
      <c r="T15" s="6">
        <f t="shared" si="14"/>
        <v>0</v>
      </c>
      <c r="U15" s="6">
        <f t="shared" si="15"/>
        <v>0</v>
      </c>
      <c r="V15" s="6">
        <f t="shared" si="16"/>
        <v>6</v>
      </c>
      <c r="W15" s="6"/>
      <c r="X15" s="6"/>
      <c r="Y15" s="6">
        <v>6</v>
      </c>
      <c r="Z15" s="6">
        <f t="shared" si="19"/>
        <v>0</v>
      </c>
      <c r="AA15" s="6">
        <f t="shared" si="0"/>
        <v>0</v>
      </c>
      <c r="AB15" s="6">
        <f t="shared" si="1"/>
        <v>40.200000000000003</v>
      </c>
      <c r="AC15" s="6">
        <f t="shared" si="17"/>
        <v>0</v>
      </c>
      <c r="AD15" s="6"/>
      <c r="AE15" s="6"/>
      <c r="AF15" s="6"/>
      <c r="AG15" s="6">
        <f t="shared" si="2"/>
        <v>0</v>
      </c>
      <c r="AH15" s="6">
        <f t="shared" si="3"/>
        <v>0</v>
      </c>
      <c r="AI15" s="6">
        <f t="shared" si="4"/>
        <v>0</v>
      </c>
      <c r="AJ15" s="6">
        <f t="shared" si="18"/>
        <v>0</v>
      </c>
      <c r="AK15" s="6"/>
      <c r="AL15" s="6"/>
      <c r="AM15" s="6"/>
      <c r="AN15" s="6">
        <f t="shared" si="5"/>
        <v>0</v>
      </c>
      <c r="AO15" s="6">
        <f t="shared" si="6"/>
        <v>0</v>
      </c>
      <c r="AP15" s="6">
        <f t="shared" si="7"/>
        <v>0</v>
      </c>
      <c r="AQ15" s="6">
        <f t="shared" si="8"/>
        <v>6</v>
      </c>
      <c r="AR15" s="13">
        <f t="shared" si="9"/>
        <v>40.200000000000003</v>
      </c>
    </row>
    <row r="16" spans="1:44" ht="28.5" customHeight="1">
      <c r="A16" s="1">
        <v>11</v>
      </c>
      <c r="B16" s="52" t="s">
        <v>45</v>
      </c>
      <c r="C16" s="53"/>
      <c r="D16" s="5" t="s">
        <v>34</v>
      </c>
      <c r="E16" s="3"/>
      <c r="F16" s="3"/>
      <c r="G16" s="3"/>
      <c r="H16" s="15">
        <v>6700</v>
      </c>
      <c r="I16" s="5">
        <v>6</v>
      </c>
      <c r="J16" s="13">
        <f t="shared" si="10"/>
        <v>40.200000000000003</v>
      </c>
      <c r="L16" s="2">
        <f t="shared" si="20"/>
        <v>6</v>
      </c>
      <c r="N16" s="14">
        <f t="shared" si="11"/>
        <v>0</v>
      </c>
      <c r="O16" s="6">
        <f t="shared" si="12"/>
        <v>0</v>
      </c>
      <c r="P16" s="6"/>
      <c r="Q16" s="6"/>
      <c r="R16" s="6"/>
      <c r="S16" s="6">
        <f t="shared" si="13"/>
        <v>0</v>
      </c>
      <c r="T16" s="6">
        <f t="shared" si="14"/>
        <v>0</v>
      </c>
      <c r="U16" s="6">
        <f t="shared" si="15"/>
        <v>0</v>
      </c>
      <c r="V16" s="6">
        <f t="shared" si="16"/>
        <v>6</v>
      </c>
      <c r="W16" s="6"/>
      <c r="X16" s="6"/>
      <c r="Y16" s="6">
        <v>6</v>
      </c>
      <c r="Z16" s="6">
        <f t="shared" si="19"/>
        <v>0</v>
      </c>
      <c r="AA16" s="6">
        <f t="shared" si="0"/>
        <v>0</v>
      </c>
      <c r="AB16" s="6">
        <f t="shared" si="1"/>
        <v>40.200000000000003</v>
      </c>
      <c r="AC16" s="6">
        <f t="shared" si="17"/>
        <v>0</v>
      </c>
      <c r="AD16" s="6"/>
      <c r="AE16" s="6"/>
      <c r="AF16" s="6"/>
      <c r="AG16" s="6">
        <f t="shared" si="2"/>
        <v>0</v>
      </c>
      <c r="AH16" s="6">
        <f t="shared" si="3"/>
        <v>0</v>
      </c>
      <c r="AI16" s="6">
        <f t="shared" si="4"/>
        <v>0</v>
      </c>
      <c r="AJ16" s="6">
        <f t="shared" si="18"/>
        <v>0</v>
      </c>
      <c r="AK16" s="6"/>
      <c r="AL16" s="6"/>
      <c r="AM16" s="6"/>
      <c r="AN16" s="6">
        <f t="shared" si="5"/>
        <v>0</v>
      </c>
      <c r="AO16" s="6">
        <f t="shared" si="6"/>
        <v>0</v>
      </c>
      <c r="AP16" s="6">
        <f t="shared" si="7"/>
        <v>0</v>
      </c>
      <c r="AQ16" s="6">
        <f t="shared" si="8"/>
        <v>6</v>
      </c>
      <c r="AR16" s="13">
        <f t="shared" si="9"/>
        <v>40.200000000000003</v>
      </c>
    </row>
    <row r="17" spans="1:44">
      <c r="A17" s="3">
        <v>12</v>
      </c>
      <c r="B17" s="52" t="s">
        <v>46</v>
      </c>
      <c r="C17" s="53"/>
      <c r="D17" s="5" t="s">
        <v>34</v>
      </c>
      <c r="E17" s="3"/>
      <c r="F17" s="3"/>
      <c r="G17" s="3"/>
      <c r="H17" s="15">
        <v>6000</v>
      </c>
      <c r="I17" s="5">
        <v>2</v>
      </c>
      <c r="J17" s="13">
        <f t="shared" si="10"/>
        <v>12</v>
      </c>
      <c r="L17" s="2">
        <f t="shared" si="20"/>
        <v>2</v>
      </c>
      <c r="N17" s="14">
        <f t="shared" si="11"/>
        <v>0</v>
      </c>
      <c r="O17" s="6">
        <f t="shared" si="12"/>
        <v>0</v>
      </c>
      <c r="P17" s="6"/>
      <c r="Q17" s="6"/>
      <c r="R17" s="6"/>
      <c r="S17" s="6">
        <f t="shared" si="13"/>
        <v>0</v>
      </c>
      <c r="T17" s="6">
        <f t="shared" si="14"/>
        <v>0</v>
      </c>
      <c r="U17" s="6">
        <f t="shared" si="15"/>
        <v>0</v>
      </c>
      <c r="V17" s="6">
        <f t="shared" si="16"/>
        <v>2</v>
      </c>
      <c r="W17" s="6"/>
      <c r="X17" s="6"/>
      <c r="Y17" s="6">
        <v>2</v>
      </c>
      <c r="Z17" s="6">
        <f t="shared" si="19"/>
        <v>0</v>
      </c>
      <c r="AA17" s="6">
        <f t="shared" si="0"/>
        <v>0</v>
      </c>
      <c r="AB17" s="6">
        <f t="shared" si="1"/>
        <v>12</v>
      </c>
      <c r="AC17" s="6">
        <f t="shared" si="17"/>
        <v>0</v>
      </c>
      <c r="AD17" s="6"/>
      <c r="AE17" s="6"/>
      <c r="AF17" s="6"/>
      <c r="AG17" s="6">
        <f t="shared" si="2"/>
        <v>0</v>
      </c>
      <c r="AH17" s="6">
        <f t="shared" si="3"/>
        <v>0</v>
      </c>
      <c r="AI17" s="6">
        <f t="shared" si="4"/>
        <v>0</v>
      </c>
      <c r="AJ17" s="6">
        <f t="shared" si="18"/>
        <v>0</v>
      </c>
      <c r="AK17" s="6"/>
      <c r="AL17" s="6"/>
      <c r="AM17" s="6"/>
      <c r="AN17" s="6">
        <f t="shared" si="5"/>
        <v>0</v>
      </c>
      <c r="AO17" s="6">
        <f t="shared" si="6"/>
        <v>0</v>
      </c>
      <c r="AP17" s="6">
        <f t="shared" si="7"/>
        <v>0</v>
      </c>
      <c r="AQ17" s="6">
        <f t="shared" si="8"/>
        <v>2</v>
      </c>
      <c r="AR17" s="13">
        <f t="shared" si="9"/>
        <v>12</v>
      </c>
    </row>
    <row r="18" spans="1:44" ht="34.5" customHeight="1">
      <c r="A18" s="1">
        <v>13</v>
      </c>
      <c r="B18" s="52" t="s">
        <v>105</v>
      </c>
      <c r="C18" s="53"/>
      <c r="D18" s="5" t="s">
        <v>34</v>
      </c>
      <c r="E18" s="3"/>
      <c r="F18" s="3"/>
      <c r="G18" s="3"/>
      <c r="H18" s="15">
        <v>4300</v>
      </c>
      <c r="I18" s="5">
        <v>61</v>
      </c>
      <c r="J18" s="13">
        <f t="shared" si="10"/>
        <v>262.3</v>
      </c>
      <c r="L18" s="2"/>
      <c r="N18" s="14">
        <f t="shared" si="11"/>
        <v>0</v>
      </c>
      <c r="O18" s="6">
        <f t="shared" si="12"/>
        <v>0</v>
      </c>
      <c r="P18" s="6"/>
      <c r="Q18" s="6"/>
      <c r="R18" s="6"/>
      <c r="S18" s="6">
        <f t="shared" si="13"/>
        <v>0</v>
      </c>
      <c r="T18" s="6">
        <f t="shared" si="14"/>
        <v>0</v>
      </c>
      <c r="U18" s="6">
        <f t="shared" si="15"/>
        <v>0</v>
      </c>
      <c r="V18" s="6">
        <f t="shared" si="16"/>
        <v>61</v>
      </c>
      <c r="W18" s="6"/>
      <c r="X18" s="6"/>
      <c r="Y18" s="6">
        <v>61</v>
      </c>
      <c r="Z18" s="6">
        <f t="shared" si="19"/>
        <v>0</v>
      </c>
      <c r="AA18" s="6">
        <f t="shared" si="0"/>
        <v>0</v>
      </c>
      <c r="AB18" s="6">
        <f t="shared" si="1"/>
        <v>262.3</v>
      </c>
      <c r="AC18" s="6">
        <f t="shared" si="17"/>
        <v>0</v>
      </c>
      <c r="AD18" s="6"/>
      <c r="AE18" s="6"/>
      <c r="AF18" s="6"/>
      <c r="AG18" s="6">
        <f t="shared" si="2"/>
        <v>0</v>
      </c>
      <c r="AH18" s="6">
        <f t="shared" si="3"/>
        <v>0</v>
      </c>
      <c r="AI18" s="6">
        <f t="shared" si="4"/>
        <v>0</v>
      </c>
      <c r="AJ18" s="6">
        <f t="shared" si="18"/>
        <v>0</v>
      </c>
      <c r="AK18" s="6"/>
      <c r="AL18" s="6"/>
      <c r="AM18" s="6"/>
      <c r="AN18" s="6">
        <f t="shared" si="5"/>
        <v>0</v>
      </c>
      <c r="AO18" s="6">
        <f t="shared" si="6"/>
        <v>0</v>
      </c>
      <c r="AP18" s="6">
        <f t="shared" si="7"/>
        <v>0</v>
      </c>
      <c r="AQ18" s="6">
        <f t="shared" si="8"/>
        <v>61</v>
      </c>
      <c r="AR18" s="13">
        <f t="shared" si="9"/>
        <v>262.3</v>
      </c>
    </row>
    <row r="19" spans="1:44" ht="31.9" customHeight="1">
      <c r="A19" s="1">
        <v>14</v>
      </c>
      <c r="B19" s="52" t="s">
        <v>47</v>
      </c>
      <c r="C19" s="53"/>
      <c r="D19" s="5" t="s">
        <v>34</v>
      </c>
      <c r="E19" s="3"/>
      <c r="F19" s="3"/>
      <c r="G19" s="3"/>
      <c r="H19" s="15">
        <v>1300</v>
      </c>
      <c r="I19" s="5">
        <v>10</v>
      </c>
      <c r="J19" s="13">
        <f t="shared" si="10"/>
        <v>13</v>
      </c>
      <c r="L19" s="2">
        <f t="shared" si="20"/>
        <v>10</v>
      </c>
      <c r="N19" s="14">
        <f t="shared" si="11"/>
        <v>0</v>
      </c>
      <c r="O19" s="6">
        <f t="shared" si="12"/>
        <v>0</v>
      </c>
      <c r="P19" s="6"/>
      <c r="Q19" s="6"/>
      <c r="R19" s="6"/>
      <c r="S19" s="6">
        <f t="shared" si="13"/>
        <v>0</v>
      </c>
      <c r="T19" s="6">
        <f t="shared" si="14"/>
        <v>0</v>
      </c>
      <c r="U19" s="6">
        <f t="shared" si="15"/>
        <v>0</v>
      </c>
      <c r="V19" s="6">
        <f t="shared" si="16"/>
        <v>10</v>
      </c>
      <c r="W19" s="6"/>
      <c r="X19" s="6"/>
      <c r="Y19" s="6">
        <v>10</v>
      </c>
      <c r="Z19" s="6">
        <f t="shared" si="19"/>
        <v>0</v>
      </c>
      <c r="AA19" s="6">
        <f t="shared" si="0"/>
        <v>0</v>
      </c>
      <c r="AB19" s="6">
        <f t="shared" si="1"/>
        <v>13</v>
      </c>
      <c r="AC19" s="6">
        <f t="shared" si="17"/>
        <v>0</v>
      </c>
      <c r="AD19" s="6"/>
      <c r="AE19" s="6"/>
      <c r="AF19" s="6"/>
      <c r="AG19" s="6">
        <f t="shared" si="2"/>
        <v>0</v>
      </c>
      <c r="AH19" s="6">
        <f t="shared" si="3"/>
        <v>0</v>
      </c>
      <c r="AI19" s="6">
        <f t="shared" si="4"/>
        <v>0</v>
      </c>
      <c r="AJ19" s="6">
        <f t="shared" si="18"/>
        <v>0</v>
      </c>
      <c r="AK19" s="6"/>
      <c r="AL19" s="6"/>
      <c r="AM19" s="6"/>
      <c r="AN19" s="6">
        <f t="shared" si="5"/>
        <v>0</v>
      </c>
      <c r="AO19" s="6">
        <f t="shared" si="6"/>
        <v>0</v>
      </c>
      <c r="AP19" s="6">
        <f t="shared" si="7"/>
        <v>0</v>
      </c>
      <c r="AQ19" s="6">
        <f t="shared" si="8"/>
        <v>10</v>
      </c>
      <c r="AR19" s="13">
        <f t="shared" si="9"/>
        <v>13</v>
      </c>
    </row>
    <row r="20" spans="1:44" ht="32.25" customHeight="1">
      <c r="A20" s="3">
        <v>15</v>
      </c>
      <c r="B20" s="52" t="s">
        <v>48</v>
      </c>
      <c r="C20" s="53"/>
      <c r="D20" s="5" t="s">
        <v>34</v>
      </c>
      <c r="E20" s="3"/>
      <c r="F20" s="3"/>
      <c r="G20" s="3"/>
      <c r="H20" s="15">
        <v>600</v>
      </c>
      <c r="I20" s="5">
        <v>6</v>
      </c>
      <c r="J20" s="13">
        <f t="shared" si="10"/>
        <v>3.6</v>
      </c>
      <c r="L20" s="2">
        <f t="shared" si="20"/>
        <v>6</v>
      </c>
      <c r="N20" s="14">
        <f t="shared" si="11"/>
        <v>0</v>
      </c>
      <c r="O20" s="6">
        <f t="shared" si="12"/>
        <v>0</v>
      </c>
      <c r="P20" s="6"/>
      <c r="Q20" s="6"/>
      <c r="R20" s="6"/>
      <c r="S20" s="6">
        <f t="shared" si="13"/>
        <v>0</v>
      </c>
      <c r="T20" s="6">
        <f t="shared" si="14"/>
        <v>0</v>
      </c>
      <c r="U20" s="6">
        <f t="shared" si="15"/>
        <v>0</v>
      </c>
      <c r="V20" s="6">
        <f t="shared" si="16"/>
        <v>6</v>
      </c>
      <c r="W20" s="6"/>
      <c r="X20" s="6"/>
      <c r="Y20" s="6">
        <v>6</v>
      </c>
      <c r="Z20" s="6">
        <f t="shared" si="19"/>
        <v>0</v>
      </c>
      <c r="AA20" s="6">
        <f t="shared" si="0"/>
        <v>0</v>
      </c>
      <c r="AB20" s="6">
        <f t="shared" si="1"/>
        <v>3.6</v>
      </c>
      <c r="AC20" s="6">
        <f t="shared" si="17"/>
        <v>0</v>
      </c>
      <c r="AD20" s="6"/>
      <c r="AE20" s="6"/>
      <c r="AF20" s="6"/>
      <c r="AG20" s="6">
        <f t="shared" si="2"/>
        <v>0</v>
      </c>
      <c r="AH20" s="6">
        <f t="shared" si="3"/>
        <v>0</v>
      </c>
      <c r="AI20" s="6">
        <f t="shared" si="4"/>
        <v>0</v>
      </c>
      <c r="AJ20" s="6">
        <f t="shared" si="18"/>
        <v>0</v>
      </c>
      <c r="AK20" s="6"/>
      <c r="AL20" s="6"/>
      <c r="AM20" s="6"/>
      <c r="AN20" s="6">
        <f t="shared" si="5"/>
        <v>0</v>
      </c>
      <c r="AO20" s="6">
        <f t="shared" si="6"/>
        <v>0</v>
      </c>
      <c r="AP20" s="6">
        <f t="shared" si="7"/>
        <v>0</v>
      </c>
      <c r="AQ20" s="6">
        <f t="shared" si="8"/>
        <v>6</v>
      </c>
      <c r="AR20" s="13">
        <f t="shared" si="9"/>
        <v>3.6</v>
      </c>
    </row>
    <row r="21" spans="1:44" ht="30" customHeight="1">
      <c r="A21" s="1">
        <v>16</v>
      </c>
      <c r="B21" s="52" t="s">
        <v>49</v>
      </c>
      <c r="C21" s="53"/>
      <c r="D21" s="5" t="s">
        <v>34</v>
      </c>
      <c r="E21" s="3"/>
      <c r="F21" s="3"/>
      <c r="G21" s="3"/>
      <c r="H21" s="15">
        <v>4000</v>
      </c>
      <c r="I21" s="5">
        <v>40</v>
      </c>
      <c r="J21" s="13">
        <f t="shared" si="10"/>
        <v>160</v>
      </c>
      <c r="L21" s="2">
        <f t="shared" si="20"/>
        <v>40</v>
      </c>
      <c r="N21" s="14">
        <f t="shared" si="11"/>
        <v>0</v>
      </c>
      <c r="O21" s="6">
        <f t="shared" si="12"/>
        <v>0</v>
      </c>
      <c r="P21" s="6"/>
      <c r="Q21" s="6"/>
      <c r="R21" s="6"/>
      <c r="S21" s="6">
        <f t="shared" si="13"/>
        <v>0</v>
      </c>
      <c r="T21" s="6">
        <f t="shared" si="14"/>
        <v>0</v>
      </c>
      <c r="U21" s="6">
        <f t="shared" si="15"/>
        <v>0</v>
      </c>
      <c r="V21" s="6">
        <f t="shared" si="16"/>
        <v>40</v>
      </c>
      <c r="W21" s="6"/>
      <c r="X21" s="6"/>
      <c r="Y21" s="6">
        <v>40</v>
      </c>
      <c r="Z21" s="6">
        <f t="shared" si="19"/>
        <v>0</v>
      </c>
      <c r="AA21" s="6">
        <f t="shared" si="0"/>
        <v>0</v>
      </c>
      <c r="AB21" s="6">
        <f t="shared" si="1"/>
        <v>160</v>
      </c>
      <c r="AC21" s="6">
        <f t="shared" si="17"/>
        <v>0</v>
      </c>
      <c r="AD21" s="6"/>
      <c r="AE21" s="6"/>
      <c r="AF21" s="6"/>
      <c r="AG21" s="6">
        <f t="shared" si="2"/>
        <v>0</v>
      </c>
      <c r="AH21" s="6">
        <f t="shared" si="3"/>
        <v>0</v>
      </c>
      <c r="AI21" s="6">
        <f t="shared" si="4"/>
        <v>0</v>
      </c>
      <c r="AJ21" s="6">
        <f t="shared" si="18"/>
        <v>0</v>
      </c>
      <c r="AK21" s="6"/>
      <c r="AL21" s="6"/>
      <c r="AM21" s="6"/>
      <c r="AN21" s="6">
        <f t="shared" si="5"/>
        <v>0</v>
      </c>
      <c r="AO21" s="6">
        <f t="shared" si="6"/>
        <v>0</v>
      </c>
      <c r="AP21" s="6">
        <f t="shared" si="7"/>
        <v>0</v>
      </c>
      <c r="AQ21" s="6">
        <f t="shared" si="8"/>
        <v>40</v>
      </c>
      <c r="AR21" s="13">
        <f t="shared" si="9"/>
        <v>160</v>
      </c>
    </row>
    <row r="22" spans="1:44" ht="30" customHeight="1">
      <c r="A22" s="1">
        <v>17</v>
      </c>
      <c r="B22" s="52" t="s">
        <v>50</v>
      </c>
      <c r="C22" s="53"/>
      <c r="D22" s="5" t="s">
        <v>34</v>
      </c>
      <c r="E22" s="3"/>
      <c r="F22" s="3"/>
      <c r="G22" s="3"/>
      <c r="H22" s="15">
        <v>5000</v>
      </c>
      <c r="I22" s="5">
        <v>30</v>
      </c>
      <c r="J22" s="13">
        <f t="shared" si="10"/>
        <v>150</v>
      </c>
      <c r="L22" s="2">
        <f t="shared" si="20"/>
        <v>30</v>
      </c>
      <c r="N22" s="14">
        <f t="shared" si="11"/>
        <v>0</v>
      </c>
      <c r="O22" s="6">
        <f t="shared" si="12"/>
        <v>0</v>
      </c>
      <c r="P22" s="6"/>
      <c r="Q22" s="6"/>
      <c r="R22" s="6"/>
      <c r="S22" s="6">
        <f t="shared" si="13"/>
        <v>0</v>
      </c>
      <c r="T22" s="6">
        <f t="shared" si="14"/>
        <v>0</v>
      </c>
      <c r="U22" s="6">
        <f t="shared" si="15"/>
        <v>0</v>
      </c>
      <c r="V22" s="6">
        <f t="shared" si="16"/>
        <v>30</v>
      </c>
      <c r="W22" s="6"/>
      <c r="X22" s="6"/>
      <c r="Y22" s="6">
        <v>30</v>
      </c>
      <c r="Z22" s="6">
        <f t="shared" si="19"/>
        <v>0</v>
      </c>
      <c r="AA22" s="6">
        <f t="shared" si="0"/>
        <v>0</v>
      </c>
      <c r="AB22" s="6">
        <f t="shared" si="1"/>
        <v>150</v>
      </c>
      <c r="AC22" s="6">
        <f t="shared" si="17"/>
        <v>0</v>
      </c>
      <c r="AD22" s="6"/>
      <c r="AE22" s="6"/>
      <c r="AF22" s="6"/>
      <c r="AG22" s="6">
        <f t="shared" si="2"/>
        <v>0</v>
      </c>
      <c r="AH22" s="6">
        <f t="shared" si="3"/>
        <v>0</v>
      </c>
      <c r="AI22" s="6">
        <f t="shared" si="4"/>
        <v>0</v>
      </c>
      <c r="AJ22" s="6">
        <f t="shared" si="18"/>
        <v>0</v>
      </c>
      <c r="AK22" s="6"/>
      <c r="AL22" s="6"/>
      <c r="AM22" s="6"/>
      <c r="AN22" s="6">
        <f t="shared" si="5"/>
        <v>0</v>
      </c>
      <c r="AO22" s="6">
        <f t="shared" si="6"/>
        <v>0</v>
      </c>
      <c r="AP22" s="6">
        <f t="shared" si="7"/>
        <v>0</v>
      </c>
      <c r="AQ22" s="6">
        <f t="shared" si="8"/>
        <v>30</v>
      </c>
      <c r="AR22" s="13">
        <f t="shared" si="9"/>
        <v>150</v>
      </c>
    </row>
    <row r="23" spans="1:44" ht="29.25" customHeight="1">
      <c r="A23" s="3">
        <v>18</v>
      </c>
      <c r="B23" s="52" t="s">
        <v>51</v>
      </c>
      <c r="C23" s="53"/>
      <c r="D23" s="5" t="s">
        <v>34</v>
      </c>
      <c r="E23" s="3"/>
      <c r="F23" s="3"/>
      <c r="G23" s="3"/>
      <c r="H23" s="15">
        <v>7000</v>
      </c>
      <c r="I23" s="5">
        <v>20</v>
      </c>
      <c r="J23" s="13">
        <f t="shared" si="10"/>
        <v>140</v>
      </c>
      <c r="L23" s="2">
        <f t="shared" si="20"/>
        <v>20</v>
      </c>
      <c r="N23" s="14">
        <f t="shared" si="11"/>
        <v>0</v>
      </c>
      <c r="O23" s="6">
        <f t="shared" si="12"/>
        <v>0</v>
      </c>
      <c r="P23" s="6"/>
      <c r="Q23" s="6"/>
      <c r="R23" s="6"/>
      <c r="S23" s="6">
        <f t="shared" si="13"/>
        <v>0</v>
      </c>
      <c r="T23" s="6">
        <f t="shared" si="14"/>
        <v>0</v>
      </c>
      <c r="U23" s="6">
        <f t="shared" si="15"/>
        <v>0</v>
      </c>
      <c r="V23" s="6">
        <f t="shared" si="16"/>
        <v>20</v>
      </c>
      <c r="W23" s="6"/>
      <c r="X23" s="6"/>
      <c r="Y23" s="6">
        <v>20</v>
      </c>
      <c r="Z23" s="6">
        <f t="shared" si="19"/>
        <v>0</v>
      </c>
      <c r="AA23" s="6">
        <f t="shared" si="0"/>
        <v>0</v>
      </c>
      <c r="AB23" s="6">
        <f t="shared" si="1"/>
        <v>140</v>
      </c>
      <c r="AC23" s="6">
        <f t="shared" si="17"/>
        <v>0</v>
      </c>
      <c r="AD23" s="6"/>
      <c r="AE23" s="6"/>
      <c r="AF23" s="6"/>
      <c r="AG23" s="6">
        <f t="shared" si="2"/>
        <v>0</v>
      </c>
      <c r="AH23" s="6">
        <f t="shared" si="3"/>
        <v>0</v>
      </c>
      <c r="AI23" s="6">
        <f t="shared" si="4"/>
        <v>0</v>
      </c>
      <c r="AJ23" s="6">
        <f t="shared" si="18"/>
        <v>0</v>
      </c>
      <c r="AK23" s="6"/>
      <c r="AL23" s="6"/>
      <c r="AM23" s="6"/>
      <c r="AN23" s="6">
        <f t="shared" si="5"/>
        <v>0</v>
      </c>
      <c r="AO23" s="6">
        <f t="shared" si="6"/>
        <v>0</v>
      </c>
      <c r="AP23" s="6">
        <f t="shared" si="7"/>
        <v>0</v>
      </c>
      <c r="AQ23" s="6">
        <f t="shared" si="8"/>
        <v>20</v>
      </c>
      <c r="AR23" s="13">
        <f t="shared" si="9"/>
        <v>140</v>
      </c>
    </row>
    <row r="24" spans="1:44" ht="53.25" customHeight="1">
      <c r="A24" s="1">
        <v>19</v>
      </c>
      <c r="B24" s="52" t="s">
        <v>52</v>
      </c>
      <c r="C24" s="53"/>
      <c r="D24" s="5" t="s">
        <v>34</v>
      </c>
      <c r="E24" s="3"/>
      <c r="F24" s="3"/>
      <c r="G24" s="3"/>
      <c r="H24" s="15">
        <v>9000</v>
      </c>
      <c r="I24" s="5">
        <v>6</v>
      </c>
      <c r="J24" s="13">
        <f t="shared" si="10"/>
        <v>54</v>
      </c>
      <c r="L24" s="2">
        <f t="shared" si="20"/>
        <v>6</v>
      </c>
      <c r="N24" s="14">
        <f t="shared" si="11"/>
        <v>0</v>
      </c>
      <c r="O24" s="6">
        <f t="shared" si="12"/>
        <v>0</v>
      </c>
      <c r="P24" s="6"/>
      <c r="Q24" s="6"/>
      <c r="R24" s="6"/>
      <c r="S24" s="6">
        <f t="shared" si="13"/>
        <v>0</v>
      </c>
      <c r="T24" s="6">
        <f t="shared" si="14"/>
        <v>0</v>
      </c>
      <c r="U24" s="6">
        <f t="shared" si="15"/>
        <v>0</v>
      </c>
      <c r="V24" s="6">
        <f t="shared" si="16"/>
        <v>6</v>
      </c>
      <c r="W24" s="6"/>
      <c r="X24" s="6"/>
      <c r="Y24" s="6">
        <v>6</v>
      </c>
      <c r="Z24" s="6">
        <f t="shared" si="19"/>
        <v>0</v>
      </c>
      <c r="AA24" s="6">
        <f t="shared" si="0"/>
        <v>0</v>
      </c>
      <c r="AB24" s="6">
        <f t="shared" si="1"/>
        <v>54</v>
      </c>
      <c r="AC24" s="6">
        <f t="shared" si="17"/>
        <v>0</v>
      </c>
      <c r="AD24" s="6"/>
      <c r="AE24" s="6"/>
      <c r="AF24" s="6"/>
      <c r="AG24" s="6">
        <f t="shared" si="2"/>
        <v>0</v>
      </c>
      <c r="AH24" s="6">
        <f t="shared" si="3"/>
        <v>0</v>
      </c>
      <c r="AI24" s="6">
        <f t="shared" si="4"/>
        <v>0</v>
      </c>
      <c r="AJ24" s="6">
        <f t="shared" si="18"/>
        <v>0</v>
      </c>
      <c r="AK24" s="6"/>
      <c r="AL24" s="6"/>
      <c r="AM24" s="6"/>
      <c r="AN24" s="6">
        <f t="shared" si="5"/>
        <v>0</v>
      </c>
      <c r="AO24" s="6">
        <f t="shared" si="6"/>
        <v>0</v>
      </c>
      <c r="AP24" s="6">
        <f t="shared" si="7"/>
        <v>0</v>
      </c>
      <c r="AQ24" s="6">
        <f t="shared" si="8"/>
        <v>6</v>
      </c>
      <c r="AR24" s="13">
        <f t="shared" si="9"/>
        <v>54</v>
      </c>
    </row>
    <row r="25" spans="1:44" ht="138" customHeight="1">
      <c r="A25" s="1">
        <v>20</v>
      </c>
      <c r="B25" s="54" t="s">
        <v>53</v>
      </c>
      <c r="C25" s="55"/>
      <c r="D25" s="5" t="s">
        <v>34</v>
      </c>
      <c r="E25" s="3"/>
      <c r="F25" s="3"/>
      <c r="G25" s="3"/>
      <c r="H25" s="15">
        <v>760000</v>
      </c>
      <c r="I25" s="5">
        <v>1</v>
      </c>
      <c r="J25" s="13">
        <f t="shared" si="10"/>
        <v>760</v>
      </c>
      <c r="L25" s="2">
        <f t="shared" si="20"/>
        <v>1</v>
      </c>
      <c r="N25" s="14">
        <f t="shared" si="11"/>
        <v>0</v>
      </c>
      <c r="O25" s="6">
        <f t="shared" si="12"/>
        <v>0</v>
      </c>
      <c r="P25" s="6"/>
      <c r="Q25" s="6"/>
      <c r="R25" s="6"/>
      <c r="S25" s="6">
        <f t="shared" si="13"/>
        <v>0</v>
      </c>
      <c r="T25" s="6">
        <f t="shared" si="14"/>
        <v>0</v>
      </c>
      <c r="U25" s="6">
        <f t="shared" si="15"/>
        <v>0</v>
      </c>
      <c r="V25" s="6">
        <f t="shared" si="16"/>
        <v>0</v>
      </c>
      <c r="W25" s="6"/>
      <c r="X25" s="6"/>
      <c r="Y25" s="6"/>
      <c r="Z25" s="6">
        <f t="shared" si="19"/>
        <v>0</v>
      </c>
      <c r="AA25" s="6">
        <f t="shared" si="0"/>
        <v>0</v>
      </c>
      <c r="AB25" s="6">
        <f t="shared" si="1"/>
        <v>0</v>
      </c>
      <c r="AC25" s="6">
        <f t="shared" si="17"/>
        <v>1</v>
      </c>
      <c r="AD25" s="6">
        <v>1</v>
      </c>
      <c r="AE25" s="6"/>
      <c r="AF25" s="6"/>
      <c r="AG25" s="6">
        <f t="shared" si="2"/>
        <v>760</v>
      </c>
      <c r="AH25" s="6">
        <f t="shared" si="3"/>
        <v>0</v>
      </c>
      <c r="AI25" s="6">
        <f t="shared" si="4"/>
        <v>0</v>
      </c>
      <c r="AJ25" s="6">
        <f t="shared" si="18"/>
        <v>0</v>
      </c>
      <c r="AK25" s="6"/>
      <c r="AL25" s="6"/>
      <c r="AM25" s="6"/>
      <c r="AN25" s="6">
        <f t="shared" si="5"/>
        <v>0</v>
      </c>
      <c r="AO25" s="6">
        <f t="shared" si="6"/>
        <v>0</v>
      </c>
      <c r="AP25" s="6">
        <f t="shared" si="7"/>
        <v>0</v>
      </c>
      <c r="AQ25" s="6">
        <f t="shared" si="8"/>
        <v>1</v>
      </c>
      <c r="AR25" s="13">
        <f t="shared" si="9"/>
        <v>760</v>
      </c>
    </row>
    <row r="26" spans="1:44" ht="409.5" customHeight="1">
      <c r="A26" s="3">
        <v>21</v>
      </c>
      <c r="B26" s="54" t="s">
        <v>54</v>
      </c>
      <c r="C26" s="55"/>
      <c r="D26" s="5" t="s">
        <v>34</v>
      </c>
      <c r="E26" s="3"/>
      <c r="F26" s="3"/>
      <c r="G26" s="3"/>
      <c r="H26" s="15">
        <v>18000</v>
      </c>
      <c r="I26" s="5">
        <v>2</v>
      </c>
      <c r="J26" s="13">
        <f t="shared" si="10"/>
        <v>36</v>
      </c>
      <c r="L26" s="2"/>
      <c r="N26" s="14">
        <f t="shared" si="11"/>
        <v>0</v>
      </c>
      <c r="O26" s="6">
        <f t="shared" si="12"/>
        <v>0</v>
      </c>
      <c r="P26" s="6"/>
      <c r="Q26" s="6"/>
      <c r="R26" s="6"/>
      <c r="S26" s="6">
        <f t="shared" si="13"/>
        <v>0</v>
      </c>
      <c r="T26" s="6">
        <f t="shared" si="14"/>
        <v>0</v>
      </c>
      <c r="U26" s="6">
        <f t="shared" si="15"/>
        <v>0</v>
      </c>
      <c r="V26" s="6">
        <f t="shared" si="16"/>
        <v>2</v>
      </c>
      <c r="W26" s="6"/>
      <c r="X26" s="6"/>
      <c r="Y26" s="6">
        <v>2</v>
      </c>
      <c r="Z26" s="6">
        <f t="shared" si="19"/>
        <v>0</v>
      </c>
      <c r="AA26" s="6">
        <f t="shared" si="0"/>
        <v>0</v>
      </c>
      <c r="AB26" s="6">
        <f t="shared" si="1"/>
        <v>36</v>
      </c>
      <c r="AC26" s="6">
        <f t="shared" si="17"/>
        <v>0</v>
      </c>
      <c r="AD26" s="6"/>
      <c r="AE26" s="6"/>
      <c r="AF26" s="6"/>
      <c r="AG26" s="6">
        <f t="shared" si="2"/>
        <v>0</v>
      </c>
      <c r="AH26" s="6">
        <f t="shared" si="3"/>
        <v>0</v>
      </c>
      <c r="AI26" s="6">
        <f t="shared" si="4"/>
        <v>0</v>
      </c>
      <c r="AJ26" s="6">
        <f t="shared" si="18"/>
        <v>0</v>
      </c>
      <c r="AK26" s="6"/>
      <c r="AL26" s="6"/>
      <c r="AM26" s="6"/>
      <c r="AN26" s="6">
        <f t="shared" si="5"/>
        <v>0</v>
      </c>
      <c r="AO26" s="6">
        <f t="shared" si="6"/>
        <v>0</v>
      </c>
      <c r="AP26" s="6">
        <f t="shared" si="7"/>
        <v>0</v>
      </c>
      <c r="AQ26" s="6">
        <f t="shared" si="8"/>
        <v>2</v>
      </c>
      <c r="AR26" s="13">
        <f t="shared" si="9"/>
        <v>36</v>
      </c>
    </row>
    <row r="27" spans="1:44" ht="66" customHeight="1">
      <c r="A27" s="1">
        <v>22</v>
      </c>
      <c r="B27" s="54" t="s">
        <v>55</v>
      </c>
      <c r="C27" s="55"/>
      <c r="D27" s="5" t="s">
        <v>34</v>
      </c>
      <c r="E27" s="3"/>
      <c r="F27" s="3"/>
      <c r="G27" s="3"/>
      <c r="H27" s="15">
        <v>190</v>
      </c>
      <c r="I27" s="5">
        <v>40</v>
      </c>
      <c r="J27" s="13">
        <f t="shared" si="10"/>
        <v>7.6</v>
      </c>
      <c r="L27" s="2">
        <v>0</v>
      </c>
      <c r="N27" s="14">
        <f t="shared" si="11"/>
        <v>0</v>
      </c>
      <c r="O27" s="6">
        <f t="shared" si="12"/>
        <v>0</v>
      </c>
      <c r="P27" s="6"/>
      <c r="Q27" s="6"/>
      <c r="R27" s="6"/>
      <c r="S27" s="6">
        <f t="shared" si="13"/>
        <v>0</v>
      </c>
      <c r="T27" s="6">
        <f t="shared" si="14"/>
        <v>0</v>
      </c>
      <c r="U27" s="6">
        <f t="shared" si="15"/>
        <v>0</v>
      </c>
      <c r="V27" s="6">
        <f t="shared" si="16"/>
        <v>40</v>
      </c>
      <c r="W27" s="6"/>
      <c r="X27" s="6"/>
      <c r="Y27" s="6">
        <v>40</v>
      </c>
      <c r="Z27" s="6">
        <f t="shared" si="19"/>
        <v>0</v>
      </c>
      <c r="AA27" s="6">
        <f t="shared" si="0"/>
        <v>0</v>
      </c>
      <c r="AB27" s="6">
        <f t="shared" si="1"/>
        <v>7.6</v>
      </c>
      <c r="AC27" s="6">
        <f t="shared" si="17"/>
        <v>0</v>
      </c>
      <c r="AD27" s="6"/>
      <c r="AE27" s="6"/>
      <c r="AF27" s="6"/>
      <c r="AG27" s="6">
        <f t="shared" si="2"/>
        <v>0</v>
      </c>
      <c r="AH27" s="6">
        <f t="shared" si="3"/>
        <v>0</v>
      </c>
      <c r="AI27" s="6">
        <f t="shared" si="4"/>
        <v>0</v>
      </c>
      <c r="AJ27" s="6">
        <f t="shared" si="18"/>
        <v>0</v>
      </c>
      <c r="AK27" s="6"/>
      <c r="AL27" s="6"/>
      <c r="AM27" s="6"/>
      <c r="AN27" s="6">
        <f t="shared" si="5"/>
        <v>0</v>
      </c>
      <c r="AO27" s="6">
        <f t="shared" si="6"/>
        <v>0</v>
      </c>
      <c r="AP27" s="6">
        <f t="shared" si="7"/>
        <v>0</v>
      </c>
      <c r="AQ27" s="6">
        <f t="shared" si="8"/>
        <v>40</v>
      </c>
      <c r="AR27" s="13">
        <f t="shared" si="9"/>
        <v>7.6</v>
      </c>
    </row>
    <row r="28" spans="1:44" ht="61.5" customHeight="1">
      <c r="A28" s="1">
        <v>23</v>
      </c>
      <c r="B28" s="54" t="s">
        <v>56</v>
      </c>
      <c r="C28" s="55"/>
      <c r="D28" s="5" t="s">
        <v>34</v>
      </c>
      <c r="E28" s="3"/>
      <c r="F28" s="3"/>
      <c r="G28" s="3"/>
      <c r="H28" s="15">
        <v>4500</v>
      </c>
      <c r="I28" s="5">
        <v>40</v>
      </c>
      <c r="J28" s="13">
        <f t="shared" si="10"/>
        <v>180</v>
      </c>
      <c r="L28" s="2">
        <v>4</v>
      </c>
      <c r="N28" s="14">
        <f t="shared" si="11"/>
        <v>0</v>
      </c>
      <c r="O28" s="6">
        <f t="shared" si="12"/>
        <v>0</v>
      </c>
      <c r="P28" s="6"/>
      <c r="Q28" s="6"/>
      <c r="R28" s="6"/>
      <c r="S28" s="6">
        <f t="shared" si="13"/>
        <v>0</v>
      </c>
      <c r="T28" s="6">
        <f t="shared" si="14"/>
        <v>0</v>
      </c>
      <c r="U28" s="6">
        <f t="shared" si="15"/>
        <v>0</v>
      </c>
      <c r="V28" s="6">
        <f t="shared" si="16"/>
        <v>40</v>
      </c>
      <c r="W28" s="6"/>
      <c r="X28" s="6"/>
      <c r="Y28" s="6">
        <v>40</v>
      </c>
      <c r="Z28" s="6">
        <f t="shared" si="19"/>
        <v>0</v>
      </c>
      <c r="AA28" s="6">
        <f t="shared" si="0"/>
        <v>0</v>
      </c>
      <c r="AB28" s="6">
        <f t="shared" si="1"/>
        <v>180</v>
      </c>
      <c r="AC28" s="6">
        <f t="shared" si="17"/>
        <v>0</v>
      </c>
      <c r="AD28" s="6"/>
      <c r="AE28" s="6"/>
      <c r="AF28" s="6"/>
      <c r="AG28" s="6">
        <f t="shared" si="2"/>
        <v>0</v>
      </c>
      <c r="AH28" s="6">
        <f t="shared" si="3"/>
        <v>0</v>
      </c>
      <c r="AI28" s="6">
        <f t="shared" si="4"/>
        <v>0</v>
      </c>
      <c r="AJ28" s="6">
        <f t="shared" si="18"/>
        <v>0</v>
      </c>
      <c r="AK28" s="6"/>
      <c r="AL28" s="6"/>
      <c r="AM28" s="6"/>
      <c r="AN28" s="6">
        <f t="shared" si="5"/>
        <v>0</v>
      </c>
      <c r="AO28" s="6">
        <f t="shared" si="6"/>
        <v>0</v>
      </c>
      <c r="AP28" s="6">
        <f t="shared" si="7"/>
        <v>0</v>
      </c>
      <c r="AQ28" s="6">
        <f t="shared" si="8"/>
        <v>40</v>
      </c>
      <c r="AR28" s="13">
        <f t="shared" si="9"/>
        <v>180</v>
      </c>
    </row>
    <row r="29" spans="1:44" ht="32.25" customHeight="1">
      <c r="A29" s="3">
        <v>24</v>
      </c>
      <c r="B29" s="54" t="s">
        <v>57</v>
      </c>
      <c r="C29" s="55"/>
      <c r="D29" s="5" t="s">
        <v>34</v>
      </c>
      <c r="E29" s="3"/>
      <c r="F29" s="3"/>
      <c r="G29" s="3"/>
      <c r="H29" s="15">
        <v>76000</v>
      </c>
      <c r="I29" s="5">
        <v>10</v>
      </c>
      <c r="J29" s="13">
        <f t="shared" si="10"/>
        <v>760</v>
      </c>
      <c r="L29" s="2">
        <v>5</v>
      </c>
      <c r="N29" s="14">
        <f t="shared" si="11"/>
        <v>0</v>
      </c>
      <c r="O29" s="6">
        <f t="shared" si="12"/>
        <v>0</v>
      </c>
      <c r="P29" s="6"/>
      <c r="Q29" s="6"/>
      <c r="R29" s="6"/>
      <c r="S29" s="6">
        <f t="shared" si="13"/>
        <v>0</v>
      </c>
      <c r="T29" s="6">
        <f t="shared" si="14"/>
        <v>0</v>
      </c>
      <c r="U29" s="6">
        <f t="shared" si="15"/>
        <v>0</v>
      </c>
      <c r="V29" s="6">
        <f t="shared" si="16"/>
        <v>10</v>
      </c>
      <c r="W29" s="6"/>
      <c r="X29" s="6"/>
      <c r="Y29" s="6">
        <v>10</v>
      </c>
      <c r="Z29" s="6">
        <f t="shared" si="19"/>
        <v>0</v>
      </c>
      <c r="AA29" s="6">
        <f t="shared" si="0"/>
        <v>0</v>
      </c>
      <c r="AB29" s="6">
        <f t="shared" si="1"/>
        <v>760</v>
      </c>
      <c r="AC29" s="6">
        <f t="shared" si="17"/>
        <v>0</v>
      </c>
      <c r="AD29" s="6"/>
      <c r="AE29" s="6"/>
      <c r="AF29" s="6"/>
      <c r="AG29" s="6">
        <f t="shared" si="2"/>
        <v>0</v>
      </c>
      <c r="AH29" s="6">
        <f t="shared" si="3"/>
        <v>0</v>
      </c>
      <c r="AI29" s="6">
        <f t="shared" si="4"/>
        <v>0</v>
      </c>
      <c r="AJ29" s="6">
        <f t="shared" si="18"/>
        <v>0</v>
      </c>
      <c r="AK29" s="6"/>
      <c r="AL29" s="6"/>
      <c r="AM29" s="6"/>
      <c r="AN29" s="6">
        <f t="shared" si="5"/>
        <v>0</v>
      </c>
      <c r="AO29" s="6">
        <f t="shared" si="6"/>
        <v>0</v>
      </c>
      <c r="AP29" s="6">
        <f t="shared" si="7"/>
        <v>0</v>
      </c>
      <c r="AQ29" s="6">
        <f t="shared" si="8"/>
        <v>10</v>
      </c>
      <c r="AR29" s="13">
        <f t="shared" si="9"/>
        <v>760</v>
      </c>
    </row>
    <row r="30" spans="1:44" ht="32.25" customHeight="1">
      <c r="A30" s="1">
        <v>25</v>
      </c>
      <c r="B30" s="54" t="s">
        <v>58</v>
      </c>
      <c r="C30" s="55"/>
      <c r="D30" s="5" t="s">
        <v>34</v>
      </c>
      <c r="E30" s="3"/>
      <c r="F30" s="3"/>
      <c r="G30" s="3"/>
      <c r="H30" s="15">
        <v>76000</v>
      </c>
      <c r="I30" s="5">
        <v>10</v>
      </c>
      <c r="J30" s="13">
        <f t="shared" si="10"/>
        <v>760</v>
      </c>
      <c r="L30" s="2">
        <v>2</v>
      </c>
      <c r="N30" s="14">
        <f t="shared" si="11"/>
        <v>0</v>
      </c>
      <c r="O30" s="6">
        <f t="shared" si="12"/>
        <v>0</v>
      </c>
      <c r="P30" s="6"/>
      <c r="Q30" s="6"/>
      <c r="R30" s="6"/>
      <c r="S30" s="6">
        <f t="shared" si="13"/>
        <v>0</v>
      </c>
      <c r="T30" s="6">
        <f t="shared" si="14"/>
        <v>0</v>
      </c>
      <c r="U30" s="6">
        <f t="shared" si="15"/>
        <v>0</v>
      </c>
      <c r="V30" s="6">
        <f t="shared" si="16"/>
        <v>10</v>
      </c>
      <c r="W30" s="6"/>
      <c r="X30" s="6"/>
      <c r="Y30" s="6">
        <v>10</v>
      </c>
      <c r="Z30" s="6">
        <f t="shared" si="19"/>
        <v>0</v>
      </c>
      <c r="AA30" s="6">
        <f t="shared" si="0"/>
        <v>0</v>
      </c>
      <c r="AB30" s="6">
        <f t="shared" si="1"/>
        <v>760</v>
      </c>
      <c r="AC30" s="6">
        <f t="shared" si="17"/>
        <v>0</v>
      </c>
      <c r="AD30" s="6"/>
      <c r="AE30" s="6"/>
      <c r="AF30" s="6"/>
      <c r="AG30" s="6">
        <f t="shared" si="2"/>
        <v>0</v>
      </c>
      <c r="AH30" s="6">
        <f t="shared" si="3"/>
        <v>0</v>
      </c>
      <c r="AI30" s="6">
        <f t="shared" si="4"/>
        <v>0</v>
      </c>
      <c r="AJ30" s="6">
        <f t="shared" si="18"/>
        <v>0</v>
      </c>
      <c r="AK30" s="6"/>
      <c r="AL30" s="6"/>
      <c r="AM30" s="6"/>
      <c r="AN30" s="6">
        <f t="shared" si="5"/>
        <v>0</v>
      </c>
      <c r="AO30" s="6">
        <f t="shared" si="6"/>
        <v>0</v>
      </c>
      <c r="AP30" s="6">
        <f t="shared" si="7"/>
        <v>0</v>
      </c>
      <c r="AQ30" s="6">
        <f t="shared" si="8"/>
        <v>10</v>
      </c>
      <c r="AR30" s="13">
        <f t="shared" si="9"/>
        <v>760</v>
      </c>
    </row>
    <row r="31" spans="1:44" ht="32.25" customHeight="1">
      <c r="A31" s="1">
        <v>26</v>
      </c>
      <c r="B31" s="54" t="s">
        <v>59</v>
      </c>
      <c r="C31" s="55"/>
      <c r="D31" s="5" t="s">
        <v>34</v>
      </c>
      <c r="E31" s="3"/>
      <c r="F31" s="3"/>
      <c r="G31" s="3"/>
      <c r="H31" s="15">
        <v>76000</v>
      </c>
      <c r="I31" s="5">
        <v>10</v>
      </c>
      <c r="J31" s="13">
        <f t="shared" si="10"/>
        <v>760</v>
      </c>
      <c r="L31" s="2">
        <v>3</v>
      </c>
      <c r="N31" s="14">
        <f t="shared" si="11"/>
        <v>0</v>
      </c>
      <c r="O31" s="6">
        <f t="shared" si="12"/>
        <v>0</v>
      </c>
      <c r="P31" s="6"/>
      <c r="Q31" s="6"/>
      <c r="R31" s="6"/>
      <c r="S31" s="6">
        <f t="shared" si="13"/>
        <v>0</v>
      </c>
      <c r="T31" s="6">
        <f t="shared" si="14"/>
        <v>0</v>
      </c>
      <c r="U31" s="6">
        <f t="shared" si="15"/>
        <v>0</v>
      </c>
      <c r="V31" s="6">
        <f t="shared" si="16"/>
        <v>10</v>
      </c>
      <c r="W31" s="6"/>
      <c r="X31" s="6"/>
      <c r="Y31" s="6">
        <v>10</v>
      </c>
      <c r="Z31" s="6">
        <f t="shared" si="19"/>
        <v>0</v>
      </c>
      <c r="AA31" s="6">
        <f t="shared" si="0"/>
        <v>0</v>
      </c>
      <c r="AB31" s="6">
        <f t="shared" si="1"/>
        <v>760</v>
      </c>
      <c r="AC31" s="6">
        <f t="shared" si="17"/>
        <v>0</v>
      </c>
      <c r="AD31" s="6"/>
      <c r="AE31" s="6"/>
      <c r="AF31" s="6"/>
      <c r="AG31" s="6">
        <f t="shared" si="2"/>
        <v>0</v>
      </c>
      <c r="AH31" s="6">
        <f t="shared" si="3"/>
        <v>0</v>
      </c>
      <c r="AI31" s="6">
        <f t="shared" si="4"/>
        <v>0</v>
      </c>
      <c r="AJ31" s="6">
        <f t="shared" si="18"/>
        <v>0</v>
      </c>
      <c r="AK31" s="6"/>
      <c r="AL31" s="6"/>
      <c r="AM31" s="6"/>
      <c r="AN31" s="6">
        <f t="shared" si="5"/>
        <v>0</v>
      </c>
      <c r="AO31" s="6">
        <f t="shared" si="6"/>
        <v>0</v>
      </c>
      <c r="AP31" s="6">
        <f t="shared" si="7"/>
        <v>0</v>
      </c>
      <c r="AQ31" s="6">
        <f t="shared" si="8"/>
        <v>10</v>
      </c>
      <c r="AR31" s="13">
        <f t="shared" si="9"/>
        <v>760</v>
      </c>
    </row>
    <row r="32" spans="1:44" ht="33" customHeight="1">
      <c r="A32" s="3">
        <v>27</v>
      </c>
      <c r="B32" s="54" t="s">
        <v>60</v>
      </c>
      <c r="C32" s="55"/>
      <c r="D32" s="5" t="s">
        <v>34</v>
      </c>
      <c r="E32" s="3"/>
      <c r="F32" s="3"/>
      <c r="G32" s="3"/>
      <c r="H32" s="15">
        <v>76000</v>
      </c>
      <c r="I32" s="5">
        <v>10</v>
      </c>
      <c r="J32" s="13">
        <f t="shared" si="10"/>
        <v>760</v>
      </c>
      <c r="L32" s="2">
        <v>4</v>
      </c>
      <c r="N32" s="14">
        <f t="shared" si="11"/>
        <v>0</v>
      </c>
      <c r="O32" s="6">
        <f t="shared" si="12"/>
        <v>0</v>
      </c>
      <c r="P32" s="6"/>
      <c r="Q32" s="6"/>
      <c r="R32" s="6"/>
      <c r="S32" s="6">
        <f t="shared" si="13"/>
        <v>0</v>
      </c>
      <c r="T32" s="6">
        <f t="shared" si="14"/>
        <v>0</v>
      </c>
      <c r="U32" s="6">
        <f t="shared" si="15"/>
        <v>0</v>
      </c>
      <c r="V32" s="6">
        <f t="shared" si="16"/>
        <v>10</v>
      </c>
      <c r="W32" s="6"/>
      <c r="X32" s="6"/>
      <c r="Y32" s="6">
        <v>10</v>
      </c>
      <c r="Z32" s="6">
        <f t="shared" si="19"/>
        <v>0</v>
      </c>
      <c r="AA32" s="6">
        <f t="shared" si="0"/>
        <v>0</v>
      </c>
      <c r="AB32" s="6">
        <f t="shared" si="1"/>
        <v>760</v>
      </c>
      <c r="AC32" s="6">
        <f t="shared" si="17"/>
        <v>0</v>
      </c>
      <c r="AD32" s="6"/>
      <c r="AE32" s="6"/>
      <c r="AF32" s="6"/>
      <c r="AG32" s="6">
        <f t="shared" si="2"/>
        <v>0</v>
      </c>
      <c r="AH32" s="6">
        <f t="shared" si="3"/>
        <v>0</v>
      </c>
      <c r="AI32" s="6">
        <f t="shared" si="4"/>
        <v>0</v>
      </c>
      <c r="AJ32" s="6">
        <f t="shared" si="18"/>
        <v>0</v>
      </c>
      <c r="AK32" s="6"/>
      <c r="AL32" s="6"/>
      <c r="AM32" s="6"/>
      <c r="AN32" s="6">
        <f t="shared" si="5"/>
        <v>0</v>
      </c>
      <c r="AO32" s="6">
        <f t="shared" si="6"/>
        <v>0</v>
      </c>
      <c r="AP32" s="6">
        <f t="shared" si="7"/>
        <v>0</v>
      </c>
      <c r="AQ32" s="6">
        <f t="shared" si="8"/>
        <v>10</v>
      </c>
      <c r="AR32" s="13">
        <f t="shared" si="9"/>
        <v>760</v>
      </c>
    </row>
    <row r="33" spans="1:44" ht="31.5" customHeight="1">
      <c r="A33" s="1">
        <v>28</v>
      </c>
      <c r="B33" s="54" t="s">
        <v>61</v>
      </c>
      <c r="C33" s="55"/>
      <c r="D33" s="5" t="s">
        <v>34</v>
      </c>
      <c r="E33" s="3"/>
      <c r="F33" s="3"/>
      <c r="G33" s="3"/>
      <c r="H33" s="15">
        <v>76000</v>
      </c>
      <c r="I33" s="5">
        <v>10</v>
      </c>
      <c r="J33" s="13">
        <f t="shared" si="10"/>
        <v>760</v>
      </c>
      <c r="L33" s="2">
        <v>5</v>
      </c>
      <c r="N33" s="14">
        <f t="shared" si="11"/>
        <v>0</v>
      </c>
      <c r="O33" s="6">
        <f t="shared" si="12"/>
        <v>0</v>
      </c>
      <c r="P33" s="6"/>
      <c r="Q33" s="6"/>
      <c r="R33" s="6"/>
      <c r="S33" s="6">
        <f t="shared" si="13"/>
        <v>0</v>
      </c>
      <c r="T33" s="6">
        <f t="shared" si="14"/>
        <v>0</v>
      </c>
      <c r="U33" s="6">
        <f t="shared" si="15"/>
        <v>0</v>
      </c>
      <c r="V33" s="6">
        <f t="shared" si="16"/>
        <v>10</v>
      </c>
      <c r="W33" s="6"/>
      <c r="X33" s="6"/>
      <c r="Y33" s="6">
        <v>10</v>
      </c>
      <c r="Z33" s="6">
        <f t="shared" si="19"/>
        <v>0</v>
      </c>
      <c r="AA33" s="6">
        <f t="shared" si="0"/>
        <v>0</v>
      </c>
      <c r="AB33" s="6">
        <f t="shared" si="1"/>
        <v>760</v>
      </c>
      <c r="AC33" s="6">
        <f t="shared" si="17"/>
        <v>0</v>
      </c>
      <c r="AD33" s="6"/>
      <c r="AE33" s="6"/>
      <c r="AF33" s="6"/>
      <c r="AG33" s="6">
        <f t="shared" si="2"/>
        <v>0</v>
      </c>
      <c r="AH33" s="6">
        <f t="shared" si="3"/>
        <v>0</v>
      </c>
      <c r="AI33" s="6">
        <f t="shared" si="4"/>
        <v>0</v>
      </c>
      <c r="AJ33" s="6">
        <f t="shared" si="18"/>
        <v>0</v>
      </c>
      <c r="AK33" s="6"/>
      <c r="AL33" s="6"/>
      <c r="AM33" s="6"/>
      <c r="AN33" s="6">
        <f t="shared" si="5"/>
        <v>0</v>
      </c>
      <c r="AO33" s="6">
        <f t="shared" si="6"/>
        <v>0</v>
      </c>
      <c r="AP33" s="6">
        <f t="shared" si="7"/>
        <v>0</v>
      </c>
      <c r="AQ33" s="6">
        <f t="shared" si="8"/>
        <v>10</v>
      </c>
      <c r="AR33" s="13">
        <f t="shared" si="9"/>
        <v>760</v>
      </c>
    </row>
    <row r="34" spans="1:44" ht="33" customHeight="1">
      <c r="A34" s="1">
        <v>29</v>
      </c>
      <c r="B34" s="54" t="s">
        <v>62</v>
      </c>
      <c r="C34" s="55"/>
      <c r="D34" s="5" t="s">
        <v>34</v>
      </c>
      <c r="E34" s="3"/>
      <c r="F34" s="3"/>
      <c r="G34" s="3"/>
      <c r="H34" s="15">
        <v>76000</v>
      </c>
      <c r="I34" s="5">
        <v>10</v>
      </c>
      <c r="J34" s="13">
        <f t="shared" si="10"/>
        <v>760</v>
      </c>
      <c r="L34" s="2">
        <v>6</v>
      </c>
      <c r="N34" s="14">
        <f t="shared" si="11"/>
        <v>0</v>
      </c>
      <c r="O34" s="6">
        <f t="shared" si="12"/>
        <v>0</v>
      </c>
      <c r="P34" s="6"/>
      <c r="Q34" s="6"/>
      <c r="R34" s="6"/>
      <c r="S34" s="6">
        <f t="shared" si="13"/>
        <v>0</v>
      </c>
      <c r="T34" s="6">
        <f t="shared" si="14"/>
        <v>0</v>
      </c>
      <c r="U34" s="6">
        <f t="shared" si="15"/>
        <v>0</v>
      </c>
      <c r="V34" s="6">
        <f t="shared" si="16"/>
        <v>10</v>
      </c>
      <c r="W34" s="6"/>
      <c r="X34" s="6"/>
      <c r="Y34" s="6">
        <v>10</v>
      </c>
      <c r="Z34" s="6">
        <f t="shared" si="19"/>
        <v>0</v>
      </c>
      <c r="AA34" s="6">
        <f t="shared" si="0"/>
        <v>0</v>
      </c>
      <c r="AB34" s="6">
        <f t="shared" si="1"/>
        <v>760</v>
      </c>
      <c r="AC34" s="6">
        <f t="shared" si="17"/>
        <v>0</v>
      </c>
      <c r="AD34" s="6"/>
      <c r="AE34" s="6"/>
      <c r="AF34" s="6"/>
      <c r="AG34" s="6">
        <f t="shared" si="2"/>
        <v>0</v>
      </c>
      <c r="AH34" s="6">
        <f t="shared" si="3"/>
        <v>0</v>
      </c>
      <c r="AI34" s="6">
        <f t="shared" si="4"/>
        <v>0</v>
      </c>
      <c r="AJ34" s="6">
        <f t="shared" si="18"/>
        <v>0</v>
      </c>
      <c r="AK34" s="6"/>
      <c r="AL34" s="6"/>
      <c r="AM34" s="6"/>
      <c r="AN34" s="6">
        <f t="shared" si="5"/>
        <v>0</v>
      </c>
      <c r="AO34" s="6">
        <f t="shared" si="6"/>
        <v>0</v>
      </c>
      <c r="AP34" s="6">
        <f t="shared" si="7"/>
        <v>0</v>
      </c>
      <c r="AQ34" s="6">
        <f t="shared" si="8"/>
        <v>10</v>
      </c>
      <c r="AR34" s="13">
        <f t="shared" si="9"/>
        <v>760</v>
      </c>
    </row>
    <row r="35" spans="1:44" ht="33" customHeight="1">
      <c r="A35" s="3">
        <v>30</v>
      </c>
      <c r="B35" s="54" t="s">
        <v>63</v>
      </c>
      <c r="C35" s="55"/>
      <c r="D35" s="5" t="s">
        <v>34</v>
      </c>
      <c r="E35" s="3"/>
      <c r="F35" s="3"/>
      <c r="G35" s="3"/>
      <c r="H35" s="15">
        <v>40000</v>
      </c>
      <c r="I35" s="5">
        <v>5</v>
      </c>
      <c r="J35" s="13">
        <f t="shared" si="10"/>
        <v>200</v>
      </c>
      <c r="L35" s="2">
        <v>7</v>
      </c>
      <c r="N35" s="14">
        <f t="shared" si="11"/>
        <v>0</v>
      </c>
      <c r="O35" s="6">
        <f t="shared" si="12"/>
        <v>0</v>
      </c>
      <c r="P35" s="6"/>
      <c r="Q35" s="6"/>
      <c r="R35" s="6"/>
      <c r="S35" s="6">
        <f t="shared" si="13"/>
        <v>0</v>
      </c>
      <c r="T35" s="6">
        <f t="shared" si="14"/>
        <v>0</v>
      </c>
      <c r="U35" s="6">
        <f t="shared" si="15"/>
        <v>0</v>
      </c>
      <c r="V35" s="6">
        <f t="shared" si="16"/>
        <v>5</v>
      </c>
      <c r="W35" s="6"/>
      <c r="X35" s="6"/>
      <c r="Y35" s="6">
        <v>5</v>
      </c>
      <c r="Z35" s="6">
        <f t="shared" si="19"/>
        <v>0</v>
      </c>
      <c r="AA35" s="6">
        <f t="shared" si="0"/>
        <v>0</v>
      </c>
      <c r="AB35" s="6">
        <f t="shared" si="1"/>
        <v>200</v>
      </c>
      <c r="AC35" s="6">
        <f t="shared" si="17"/>
        <v>0</v>
      </c>
      <c r="AD35" s="6"/>
      <c r="AE35" s="6"/>
      <c r="AF35" s="6"/>
      <c r="AG35" s="6">
        <f t="shared" si="2"/>
        <v>0</v>
      </c>
      <c r="AH35" s="6">
        <f t="shared" si="3"/>
        <v>0</v>
      </c>
      <c r="AI35" s="6">
        <f t="shared" si="4"/>
        <v>0</v>
      </c>
      <c r="AJ35" s="6">
        <f t="shared" si="18"/>
        <v>0</v>
      </c>
      <c r="AK35" s="6"/>
      <c r="AL35" s="6"/>
      <c r="AM35" s="6"/>
      <c r="AN35" s="6">
        <f t="shared" si="5"/>
        <v>0</v>
      </c>
      <c r="AO35" s="6">
        <f t="shared" si="6"/>
        <v>0</v>
      </c>
      <c r="AP35" s="6">
        <f t="shared" si="7"/>
        <v>0</v>
      </c>
      <c r="AQ35" s="6">
        <f t="shared" si="8"/>
        <v>5</v>
      </c>
      <c r="AR35" s="13">
        <f t="shared" si="9"/>
        <v>200</v>
      </c>
    </row>
    <row r="36" spans="1:44" ht="30" customHeight="1">
      <c r="A36" s="1">
        <v>31</v>
      </c>
      <c r="B36" s="54" t="s">
        <v>64</v>
      </c>
      <c r="C36" s="55"/>
      <c r="D36" s="5" t="s">
        <v>34</v>
      </c>
      <c r="E36" s="3"/>
      <c r="F36" s="3"/>
      <c r="G36" s="3"/>
      <c r="H36" s="15">
        <v>40000</v>
      </c>
      <c r="I36" s="5">
        <v>5</v>
      </c>
      <c r="J36" s="13">
        <f t="shared" si="10"/>
        <v>200</v>
      </c>
      <c r="L36" s="2">
        <v>8</v>
      </c>
      <c r="N36" s="14">
        <f t="shared" si="11"/>
        <v>0</v>
      </c>
      <c r="O36" s="6">
        <f t="shared" si="12"/>
        <v>0</v>
      </c>
      <c r="P36" s="6"/>
      <c r="Q36" s="6"/>
      <c r="R36" s="6"/>
      <c r="S36" s="6">
        <f t="shared" si="13"/>
        <v>0</v>
      </c>
      <c r="T36" s="6">
        <f t="shared" si="14"/>
        <v>0</v>
      </c>
      <c r="U36" s="6">
        <f t="shared" si="15"/>
        <v>0</v>
      </c>
      <c r="V36" s="6">
        <f t="shared" si="16"/>
        <v>5</v>
      </c>
      <c r="W36" s="6"/>
      <c r="X36" s="6"/>
      <c r="Y36" s="6">
        <v>5</v>
      </c>
      <c r="Z36" s="6">
        <f t="shared" si="19"/>
        <v>0</v>
      </c>
      <c r="AA36" s="6">
        <f t="shared" si="0"/>
        <v>0</v>
      </c>
      <c r="AB36" s="6">
        <f t="shared" si="1"/>
        <v>200</v>
      </c>
      <c r="AC36" s="6">
        <f t="shared" si="17"/>
        <v>0</v>
      </c>
      <c r="AD36" s="6"/>
      <c r="AE36" s="6"/>
      <c r="AF36" s="6"/>
      <c r="AG36" s="6">
        <f t="shared" si="2"/>
        <v>0</v>
      </c>
      <c r="AH36" s="6">
        <f t="shared" si="3"/>
        <v>0</v>
      </c>
      <c r="AI36" s="6">
        <f t="shared" si="4"/>
        <v>0</v>
      </c>
      <c r="AJ36" s="6">
        <f t="shared" si="18"/>
        <v>0</v>
      </c>
      <c r="AK36" s="6"/>
      <c r="AL36" s="6"/>
      <c r="AM36" s="6"/>
      <c r="AN36" s="6">
        <f t="shared" si="5"/>
        <v>0</v>
      </c>
      <c r="AO36" s="6">
        <f t="shared" si="6"/>
        <v>0</v>
      </c>
      <c r="AP36" s="6">
        <f t="shared" si="7"/>
        <v>0</v>
      </c>
      <c r="AQ36" s="6">
        <f t="shared" si="8"/>
        <v>5</v>
      </c>
      <c r="AR36" s="13">
        <f t="shared" si="9"/>
        <v>200</v>
      </c>
    </row>
    <row r="37" spans="1:44" ht="31.5" customHeight="1">
      <c r="A37" s="1">
        <v>32</v>
      </c>
      <c r="B37" s="54" t="s">
        <v>65</v>
      </c>
      <c r="C37" s="55"/>
      <c r="D37" s="5" t="s">
        <v>34</v>
      </c>
      <c r="E37" s="3"/>
      <c r="F37" s="3"/>
      <c r="G37" s="3"/>
      <c r="H37" s="15">
        <v>40000</v>
      </c>
      <c r="I37" s="5">
        <v>5</v>
      </c>
      <c r="J37" s="13">
        <f t="shared" si="10"/>
        <v>200</v>
      </c>
      <c r="L37" s="2">
        <v>9</v>
      </c>
      <c r="N37" s="14">
        <f t="shared" si="11"/>
        <v>0</v>
      </c>
      <c r="O37" s="6">
        <f t="shared" si="12"/>
        <v>0</v>
      </c>
      <c r="P37" s="6"/>
      <c r="Q37" s="6"/>
      <c r="R37" s="6"/>
      <c r="S37" s="6">
        <f t="shared" si="13"/>
        <v>0</v>
      </c>
      <c r="T37" s="6">
        <f t="shared" si="14"/>
        <v>0</v>
      </c>
      <c r="U37" s="6">
        <f t="shared" si="15"/>
        <v>0</v>
      </c>
      <c r="V37" s="6">
        <f t="shared" si="16"/>
        <v>5</v>
      </c>
      <c r="W37" s="6"/>
      <c r="X37" s="6"/>
      <c r="Y37" s="6">
        <v>5</v>
      </c>
      <c r="Z37" s="6">
        <f t="shared" si="19"/>
        <v>0</v>
      </c>
      <c r="AA37" s="6">
        <f t="shared" si="0"/>
        <v>0</v>
      </c>
      <c r="AB37" s="6">
        <f t="shared" si="1"/>
        <v>200</v>
      </c>
      <c r="AC37" s="6">
        <f t="shared" si="17"/>
        <v>0</v>
      </c>
      <c r="AD37" s="6"/>
      <c r="AE37" s="6"/>
      <c r="AF37" s="6"/>
      <c r="AG37" s="6">
        <f t="shared" si="2"/>
        <v>0</v>
      </c>
      <c r="AH37" s="6">
        <f t="shared" si="3"/>
        <v>0</v>
      </c>
      <c r="AI37" s="6">
        <f t="shared" si="4"/>
        <v>0</v>
      </c>
      <c r="AJ37" s="6">
        <f t="shared" si="18"/>
        <v>0</v>
      </c>
      <c r="AK37" s="6"/>
      <c r="AL37" s="6"/>
      <c r="AM37" s="6"/>
      <c r="AN37" s="6">
        <f t="shared" si="5"/>
        <v>0</v>
      </c>
      <c r="AO37" s="6">
        <f t="shared" si="6"/>
        <v>0</v>
      </c>
      <c r="AP37" s="6">
        <f t="shared" si="7"/>
        <v>0</v>
      </c>
      <c r="AQ37" s="6">
        <f t="shared" si="8"/>
        <v>5</v>
      </c>
      <c r="AR37" s="13">
        <f t="shared" si="9"/>
        <v>200</v>
      </c>
    </row>
    <row r="38" spans="1:44" ht="28.5" customHeight="1">
      <c r="A38" s="3">
        <v>33</v>
      </c>
      <c r="B38" s="54" t="s">
        <v>66</v>
      </c>
      <c r="C38" s="55"/>
      <c r="D38" s="5" t="s">
        <v>34</v>
      </c>
      <c r="E38" s="3"/>
      <c r="F38" s="3"/>
      <c r="G38" s="3"/>
      <c r="H38" s="15">
        <v>40000</v>
      </c>
      <c r="I38" s="5">
        <v>5</v>
      </c>
      <c r="J38" s="13">
        <f t="shared" si="10"/>
        <v>200</v>
      </c>
      <c r="L38" s="2">
        <v>10</v>
      </c>
      <c r="N38" s="14">
        <f t="shared" si="11"/>
        <v>0</v>
      </c>
      <c r="O38" s="6">
        <f t="shared" si="12"/>
        <v>0</v>
      </c>
      <c r="P38" s="6"/>
      <c r="Q38" s="6"/>
      <c r="R38" s="6"/>
      <c r="S38" s="6">
        <f t="shared" si="13"/>
        <v>0</v>
      </c>
      <c r="T38" s="6">
        <f t="shared" si="14"/>
        <v>0</v>
      </c>
      <c r="U38" s="6">
        <f t="shared" si="15"/>
        <v>0</v>
      </c>
      <c r="V38" s="6">
        <f t="shared" si="16"/>
        <v>5</v>
      </c>
      <c r="W38" s="6"/>
      <c r="X38" s="6"/>
      <c r="Y38" s="6">
        <v>5</v>
      </c>
      <c r="Z38" s="6">
        <f t="shared" si="19"/>
        <v>0</v>
      </c>
      <c r="AA38" s="6">
        <f t="shared" ref="AA38:AA69" si="21">H38*X38/1000</f>
        <v>0</v>
      </c>
      <c r="AB38" s="6">
        <f t="shared" ref="AB38:AB69" si="22">H38*Y38/1000</f>
        <v>200</v>
      </c>
      <c r="AC38" s="6">
        <f t="shared" si="17"/>
        <v>0</v>
      </c>
      <c r="AD38" s="6"/>
      <c r="AE38" s="6"/>
      <c r="AF38" s="6"/>
      <c r="AG38" s="6">
        <f t="shared" ref="AG38:AG69" si="23">H38*AD38/1000</f>
        <v>0</v>
      </c>
      <c r="AH38" s="6">
        <f t="shared" ref="AH38:AH69" si="24">H38*AE38/1000</f>
        <v>0</v>
      </c>
      <c r="AI38" s="6">
        <f t="shared" ref="AI38:AI69" si="25">H38*AF38/1000</f>
        <v>0</v>
      </c>
      <c r="AJ38" s="6">
        <f t="shared" si="18"/>
        <v>0</v>
      </c>
      <c r="AK38" s="6"/>
      <c r="AL38" s="6"/>
      <c r="AM38" s="6"/>
      <c r="AN38" s="6">
        <f t="shared" ref="AN38:AN69" si="26">H38*AK38/1000</f>
        <v>0</v>
      </c>
      <c r="AO38" s="6">
        <f t="shared" ref="AO38:AO69" si="27">H38*AL38/1000</f>
        <v>0</v>
      </c>
      <c r="AP38" s="6">
        <f t="shared" ref="AP38:AP69" si="28">H38*AM38/1000</f>
        <v>0</v>
      </c>
      <c r="AQ38" s="6">
        <f t="shared" si="8"/>
        <v>5</v>
      </c>
      <c r="AR38" s="13">
        <f t="shared" ref="AR38:AR69" si="29">S38+T38+U38+Z38+AA38+AB38+AG38+AH38+AI38+AN38+AO38+AP38</f>
        <v>200</v>
      </c>
    </row>
    <row r="39" spans="1:44" ht="97.5" customHeight="1">
      <c r="A39" s="1">
        <v>34</v>
      </c>
      <c r="B39" s="54" t="s">
        <v>67</v>
      </c>
      <c r="C39" s="55"/>
      <c r="D39" s="5" t="s">
        <v>41</v>
      </c>
      <c r="E39" s="3"/>
      <c r="F39" s="3"/>
      <c r="G39" s="3"/>
      <c r="H39" s="15">
        <v>15000</v>
      </c>
      <c r="I39" s="5">
        <v>1</v>
      </c>
      <c r="J39" s="13">
        <f t="shared" si="10"/>
        <v>15</v>
      </c>
      <c r="L39" s="2">
        <v>9</v>
      </c>
      <c r="N39" s="14">
        <f t="shared" si="11"/>
        <v>0</v>
      </c>
      <c r="O39" s="6">
        <f t="shared" si="12"/>
        <v>0</v>
      </c>
      <c r="P39" s="6"/>
      <c r="Q39" s="6"/>
      <c r="R39" s="6"/>
      <c r="S39" s="6">
        <f t="shared" si="13"/>
        <v>0</v>
      </c>
      <c r="T39" s="6">
        <f t="shared" si="14"/>
        <v>0</v>
      </c>
      <c r="U39" s="6">
        <f t="shared" si="15"/>
        <v>0</v>
      </c>
      <c r="V39" s="6">
        <f t="shared" si="16"/>
        <v>1</v>
      </c>
      <c r="W39" s="6"/>
      <c r="X39" s="6"/>
      <c r="Y39" s="6">
        <v>1</v>
      </c>
      <c r="Z39" s="6">
        <f t="shared" si="19"/>
        <v>0</v>
      </c>
      <c r="AA39" s="6">
        <f t="shared" si="21"/>
        <v>0</v>
      </c>
      <c r="AB39" s="6">
        <f t="shared" si="22"/>
        <v>15</v>
      </c>
      <c r="AC39" s="6">
        <f t="shared" si="17"/>
        <v>0</v>
      </c>
      <c r="AD39" s="6"/>
      <c r="AE39" s="6"/>
      <c r="AF39" s="6"/>
      <c r="AG39" s="6">
        <f t="shared" si="23"/>
        <v>0</v>
      </c>
      <c r="AH39" s="6">
        <f t="shared" si="24"/>
        <v>0</v>
      </c>
      <c r="AI39" s="6">
        <f t="shared" si="25"/>
        <v>0</v>
      </c>
      <c r="AJ39" s="6">
        <f t="shared" si="18"/>
        <v>0</v>
      </c>
      <c r="AK39" s="6"/>
      <c r="AL39" s="6"/>
      <c r="AM39" s="6"/>
      <c r="AN39" s="6">
        <f t="shared" si="26"/>
        <v>0</v>
      </c>
      <c r="AO39" s="6">
        <f t="shared" si="27"/>
        <v>0</v>
      </c>
      <c r="AP39" s="6">
        <f t="shared" si="28"/>
        <v>0</v>
      </c>
      <c r="AQ39" s="6">
        <f t="shared" si="8"/>
        <v>1</v>
      </c>
      <c r="AR39" s="13">
        <f t="shared" si="29"/>
        <v>15</v>
      </c>
    </row>
    <row r="40" spans="1:44" ht="278.25" customHeight="1">
      <c r="A40" s="1">
        <v>35</v>
      </c>
      <c r="B40" s="54" t="s">
        <v>68</v>
      </c>
      <c r="C40" s="55"/>
      <c r="D40" s="5" t="s">
        <v>34</v>
      </c>
      <c r="E40" s="3"/>
      <c r="F40" s="3"/>
      <c r="G40" s="3"/>
      <c r="H40" s="4">
        <v>12000</v>
      </c>
      <c r="I40" s="5">
        <v>9</v>
      </c>
      <c r="J40" s="13">
        <f t="shared" si="10"/>
        <v>108</v>
      </c>
      <c r="L40" s="2">
        <f t="shared" si="20"/>
        <v>9</v>
      </c>
      <c r="N40" s="14">
        <f t="shared" si="11"/>
        <v>0</v>
      </c>
      <c r="O40" s="6">
        <f t="shared" si="12"/>
        <v>0</v>
      </c>
      <c r="P40" s="6"/>
      <c r="Q40" s="6"/>
      <c r="R40" s="6"/>
      <c r="S40" s="6">
        <f t="shared" si="13"/>
        <v>0</v>
      </c>
      <c r="T40" s="6">
        <f t="shared" si="14"/>
        <v>0</v>
      </c>
      <c r="U40" s="6">
        <f t="shared" si="15"/>
        <v>0</v>
      </c>
      <c r="V40" s="6">
        <f t="shared" si="16"/>
        <v>9</v>
      </c>
      <c r="W40" s="6"/>
      <c r="X40" s="6"/>
      <c r="Y40" s="6">
        <v>9</v>
      </c>
      <c r="Z40" s="6">
        <f t="shared" si="19"/>
        <v>0</v>
      </c>
      <c r="AA40" s="6">
        <f t="shared" si="21"/>
        <v>0</v>
      </c>
      <c r="AB40" s="6">
        <f t="shared" si="22"/>
        <v>108</v>
      </c>
      <c r="AC40" s="6">
        <f t="shared" si="17"/>
        <v>0</v>
      </c>
      <c r="AD40" s="6"/>
      <c r="AE40" s="6"/>
      <c r="AF40" s="6"/>
      <c r="AG40" s="6">
        <f t="shared" si="23"/>
        <v>0</v>
      </c>
      <c r="AH40" s="6">
        <f t="shared" si="24"/>
        <v>0</v>
      </c>
      <c r="AI40" s="6">
        <f t="shared" si="25"/>
        <v>0</v>
      </c>
      <c r="AJ40" s="6">
        <f t="shared" si="18"/>
        <v>0</v>
      </c>
      <c r="AK40" s="6"/>
      <c r="AL40" s="6"/>
      <c r="AM40" s="6"/>
      <c r="AN40" s="6">
        <f t="shared" si="26"/>
        <v>0</v>
      </c>
      <c r="AO40" s="6">
        <f t="shared" si="27"/>
        <v>0</v>
      </c>
      <c r="AP40" s="6">
        <f t="shared" si="28"/>
        <v>0</v>
      </c>
      <c r="AQ40" s="6">
        <f t="shared" si="8"/>
        <v>9</v>
      </c>
      <c r="AR40" s="13">
        <f t="shared" si="29"/>
        <v>108</v>
      </c>
    </row>
    <row r="41" spans="1:44" ht="136.5" customHeight="1">
      <c r="A41" s="3">
        <v>36</v>
      </c>
      <c r="B41" s="54" t="s">
        <v>69</v>
      </c>
      <c r="C41" s="55"/>
      <c r="D41" s="5" t="s">
        <v>34</v>
      </c>
      <c r="E41" s="3"/>
      <c r="F41" s="3"/>
      <c r="G41" s="3"/>
      <c r="H41" s="4">
        <v>1500</v>
      </c>
      <c r="I41" s="5">
        <v>160</v>
      </c>
      <c r="J41" s="13">
        <f t="shared" si="10"/>
        <v>240</v>
      </c>
      <c r="L41" s="2">
        <v>120</v>
      </c>
      <c r="N41" s="14">
        <f t="shared" si="11"/>
        <v>0</v>
      </c>
      <c r="O41" s="6">
        <f t="shared" si="12"/>
        <v>0</v>
      </c>
      <c r="P41" s="6"/>
      <c r="Q41" s="6"/>
      <c r="R41" s="6"/>
      <c r="S41" s="6">
        <f t="shared" si="13"/>
        <v>0</v>
      </c>
      <c r="T41" s="6">
        <f t="shared" si="14"/>
        <v>0</v>
      </c>
      <c r="U41" s="6">
        <f t="shared" si="15"/>
        <v>0</v>
      </c>
      <c r="V41" s="6">
        <f t="shared" si="16"/>
        <v>0</v>
      </c>
      <c r="W41" s="6"/>
      <c r="X41" s="6"/>
      <c r="Y41" s="6"/>
      <c r="Z41" s="6">
        <f t="shared" si="19"/>
        <v>0</v>
      </c>
      <c r="AA41" s="6">
        <f t="shared" si="21"/>
        <v>0</v>
      </c>
      <c r="AB41" s="6">
        <f t="shared" si="22"/>
        <v>0</v>
      </c>
      <c r="AC41" s="6">
        <f t="shared" si="17"/>
        <v>130</v>
      </c>
      <c r="AD41" s="6">
        <v>90</v>
      </c>
      <c r="AE41" s="6"/>
      <c r="AF41" s="6">
        <v>40</v>
      </c>
      <c r="AG41" s="6">
        <f t="shared" si="23"/>
        <v>135</v>
      </c>
      <c r="AH41" s="6">
        <f t="shared" si="24"/>
        <v>0</v>
      </c>
      <c r="AI41" s="6">
        <f t="shared" si="25"/>
        <v>60</v>
      </c>
      <c r="AJ41" s="6">
        <f t="shared" si="18"/>
        <v>30</v>
      </c>
      <c r="AK41" s="6"/>
      <c r="AL41" s="6">
        <v>30</v>
      </c>
      <c r="AM41" s="6"/>
      <c r="AN41" s="6">
        <f t="shared" si="26"/>
        <v>0</v>
      </c>
      <c r="AO41" s="6">
        <f t="shared" si="27"/>
        <v>45</v>
      </c>
      <c r="AP41" s="6">
        <f t="shared" si="28"/>
        <v>0</v>
      </c>
      <c r="AQ41" s="6">
        <f t="shared" si="8"/>
        <v>160</v>
      </c>
      <c r="AR41" s="13">
        <f t="shared" si="29"/>
        <v>240</v>
      </c>
    </row>
    <row r="42" spans="1:44">
      <c r="A42" s="1">
        <v>37</v>
      </c>
      <c r="B42" s="54" t="s">
        <v>70</v>
      </c>
      <c r="C42" s="55"/>
      <c r="D42" s="5" t="s">
        <v>34</v>
      </c>
      <c r="E42" s="3"/>
      <c r="F42" s="3"/>
      <c r="G42" s="3"/>
      <c r="H42" s="18">
        <v>13000</v>
      </c>
      <c r="I42" s="5">
        <v>3</v>
      </c>
      <c r="J42" s="13">
        <f t="shared" si="10"/>
        <v>39</v>
      </c>
      <c r="L42" s="2">
        <f t="shared" ref="L42:L77" si="30">I42</f>
        <v>3</v>
      </c>
      <c r="N42" s="14">
        <f t="shared" si="11"/>
        <v>0</v>
      </c>
      <c r="O42" s="6">
        <f t="shared" si="12"/>
        <v>0</v>
      </c>
      <c r="P42" s="6"/>
      <c r="Q42" s="6"/>
      <c r="R42" s="6"/>
      <c r="S42" s="6">
        <f t="shared" si="13"/>
        <v>0</v>
      </c>
      <c r="T42" s="6">
        <f t="shared" si="14"/>
        <v>0</v>
      </c>
      <c r="U42" s="6">
        <f t="shared" si="15"/>
        <v>0</v>
      </c>
      <c r="V42" s="6">
        <f t="shared" si="16"/>
        <v>0</v>
      </c>
      <c r="W42" s="6"/>
      <c r="X42" s="6"/>
      <c r="Y42" s="6"/>
      <c r="Z42" s="6">
        <f t="shared" si="19"/>
        <v>0</v>
      </c>
      <c r="AA42" s="6">
        <f t="shared" si="21"/>
        <v>0</v>
      </c>
      <c r="AB42" s="6">
        <f t="shared" si="22"/>
        <v>0</v>
      </c>
      <c r="AC42" s="6">
        <f t="shared" si="17"/>
        <v>3</v>
      </c>
      <c r="AD42" s="6">
        <v>3</v>
      </c>
      <c r="AE42" s="6"/>
      <c r="AF42" s="6"/>
      <c r="AG42" s="6">
        <f t="shared" si="23"/>
        <v>39</v>
      </c>
      <c r="AH42" s="6">
        <f t="shared" si="24"/>
        <v>0</v>
      </c>
      <c r="AI42" s="6">
        <f t="shared" si="25"/>
        <v>0</v>
      </c>
      <c r="AJ42" s="6">
        <f t="shared" si="18"/>
        <v>0</v>
      </c>
      <c r="AK42" s="6"/>
      <c r="AL42" s="6"/>
      <c r="AM42" s="6"/>
      <c r="AN42" s="6">
        <f t="shared" si="26"/>
        <v>0</v>
      </c>
      <c r="AO42" s="6">
        <f t="shared" si="27"/>
        <v>0</v>
      </c>
      <c r="AP42" s="6">
        <f t="shared" si="28"/>
        <v>0</v>
      </c>
      <c r="AQ42" s="6">
        <f t="shared" si="8"/>
        <v>3</v>
      </c>
      <c r="AR42" s="13">
        <f t="shared" si="29"/>
        <v>39</v>
      </c>
    </row>
    <row r="43" spans="1:44" ht="69.75" customHeight="1">
      <c r="A43" s="1">
        <v>38</v>
      </c>
      <c r="B43" s="54" t="s">
        <v>71</v>
      </c>
      <c r="C43" s="55"/>
      <c r="D43" s="5" t="s">
        <v>34</v>
      </c>
      <c r="E43" s="3"/>
      <c r="F43" s="3"/>
      <c r="G43" s="3"/>
      <c r="H43" s="18">
        <v>3000</v>
      </c>
      <c r="I43" s="5">
        <v>4</v>
      </c>
      <c r="J43" s="13">
        <f t="shared" si="10"/>
        <v>12</v>
      </c>
      <c r="L43" s="2">
        <f t="shared" si="30"/>
        <v>4</v>
      </c>
      <c r="N43" s="14">
        <f t="shared" si="11"/>
        <v>0</v>
      </c>
      <c r="O43" s="6">
        <f t="shared" si="12"/>
        <v>0</v>
      </c>
      <c r="P43" s="6"/>
      <c r="Q43" s="6"/>
      <c r="R43" s="6"/>
      <c r="S43" s="6">
        <f t="shared" si="13"/>
        <v>0</v>
      </c>
      <c r="T43" s="6">
        <f t="shared" si="14"/>
        <v>0</v>
      </c>
      <c r="U43" s="6">
        <f t="shared" si="15"/>
        <v>0</v>
      </c>
      <c r="V43" s="6">
        <f t="shared" si="16"/>
        <v>4</v>
      </c>
      <c r="W43" s="6"/>
      <c r="X43" s="6"/>
      <c r="Y43" s="6">
        <v>4</v>
      </c>
      <c r="Z43" s="6">
        <f t="shared" si="19"/>
        <v>0</v>
      </c>
      <c r="AA43" s="6">
        <f t="shared" si="21"/>
        <v>0</v>
      </c>
      <c r="AB43" s="6">
        <f t="shared" si="22"/>
        <v>12</v>
      </c>
      <c r="AC43" s="6">
        <f t="shared" si="17"/>
        <v>0</v>
      </c>
      <c r="AD43" s="6"/>
      <c r="AE43" s="6"/>
      <c r="AF43" s="6"/>
      <c r="AG43" s="6">
        <f t="shared" si="23"/>
        <v>0</v>
      </c>
      <c r="AH43" s="6">
        <f t="shared" si="24"/>
        <v>0</v>
      </c>
      <c r="AI43" s="6">
        <f t="shared" si="25"/>
        <v>0</v>
      </c>
      <c r="AJ43" s="6">
        <f t="shared" si="18"/>
        <v>0</v>
      </c>
      <c r="AK43" s="6"/>
      <c r="AL43" s="6"/>
      <c r="AM43" s="6"/>
      <c r="AN43" s="6">
        <f t="shared" si="26"/>
        <v>0</v>
      </c>
      <c r="AO43" s="6">
        <f t="shared" si="27"/>
        <v>0</v>
      </c>
      <c r="AP43" s="6">
        <f t="shared" si="28"/>
        <v>0</v>
      </c>
      <c r="AQ43" s="6">
        <f t="shared" si="8"/>
        <v>4</v>
      </c>
      <c r="AR43" s="13">
        <f t="shared" si="29"/>
        <v>12</v>
      </c>
    </row>
    <row r="44" spans="1:44">
      <c r="A44" s="3">
        <v>39</v>
      </c>
      <c r="B44" s="54" t="s">
        <v>72</v>
      </c>
      <c r="C44" s="55"/>
      <c r="D44" s="5" t="s">
        <v>34</v>
      </c>
      <c r="E44" s="3"/>
      <c r="F44" s="3"/>
      <c r="G44" s="3"/>
      <c r="H44" s="18">
        <v>1700</v>
      </c>
      <c r="I44" s="5">
        <v>8</v>
      </c>
      <c r="J44" s="13">
        <f t="shared" si="10"/>
        <v>13.6</v>
      </c>
      <c r="L44" s="2">
        <f t="shared" si="30"/>
        <v>8</v>
      </c>
      <c r="N44" s="14">
        <f t="shared" si="11"/>
        <v>0</v>
      </c>
      <c r="O44" s="6">
        <f t="shared" si="12"/>
        <v>0</v>
      </c>
      <c r="P44" s="6"/>
      <c r="Q44" s="6"/>
      <c r="R44" s="6"/>
      <c r="S44" s="6">
        <f t="shared" si="13"/>
        <v>0</v>
      </c>
      <c r="T44" s="6">
        <f t="shared" si="14"/>
        <v>0</v>
      </c>
      <c r="U44" s="6">
        <f t="shared" si="15"/>
        <v>0</v>
      </c>
      <c r="V44" s="6">
        <f t="shared" si="16"/>
        <v>8</v>
      </c>
      <c r="W44" s="6"/>
      <c r="X44" s="6"/>
      <c r="Y44" s="6">
        <v>8</v>
      </c>
      <c r="Z44" s="6">
        <f t="shared" ref="Z44:Z79" si="31">H44*W44/1000</f>
        <v>0</v>
      </c>
      <c r="AA44" s="6">
        <f t="shared" si="21"/>
        <v>0</v>
      </c>
      <c r="AB44" s="6">
        <f t="shared" si="22"/>
        <v>13.6</v>
      </c>
      <c r="AC44" s="6">
        <f t="shared" si="17"/>
        <v>0</v>
      </c>
      <c r="AD44" s="6"/>
      <c r="AE44" s="6"/>
      <c r="AF44" s="6"/>
      <c r="AG44" s="6">
        <f t="shared" si="23"/>
        <v>0</v>
      </c>
      <c r="AH44" s="6">
        <f t="shared" si="24"/>
        <v>0</v>
      </c>
      <c r="AI44" s="6">
        <f t="shared" si="25"/>
        <v>0</v>
      </c>
      <c r="AJ44" s="6">
        <f t="shared" si="18"/>
        <v>0</v>
      </c>
      <c r="AK44" s="6"/>
      <c r="AL44" s="6"/>
      <c r="AM44" s="6"/>
      <c r="AN44" s="6">
        <f t="shared" si="26"/>
        <v>0</v>
      </c>
      <c r="AO44" s="6">
        <f t="shared" si="27"/>
        <v>0</v>
      </c>
      <c r="AP44" s="6">
        <f t="shared" si="28"/>
        <v>0</v>
      </c>
      <c r="AQ44" s="6">
        <f t="shared" si="8"/>
        <v>8</v>
      </c>
      <c r="AR44" s="13">
        <f t="shared" si="29"/>
        <v>13.6</v>
      </c>
    </row>
    <row r="45" spans="1:44" ht="129" customHeight="1">
      <c r="A45" s="1">
        <v>40</v>
      </c>
      <c r="B45" s="52" t="s">
        <v>73</v>
      </c>
      <c r="C45" s="53"/>
      <c r="D45" s="5" t="s">
        <v>34</v>
      </c>
      <c r="E45" s="3"/>
      <c r="F45" s="3"/>
      <c r="G45" s="3"/>
      <c r="H45" s="18">
        <v>73000</v>
      </c>
      <c r="I45" s="5">
        <v>4</v>
      </c>
      <c r="J45" s="13">
        <f t="shared" si="10"/>
        <v>292</v>
      </c>
      <c r="L45" s="2">
        <f t="shared" si="30"/>
        <v>4</v>
      </c>
      <c r="N45" s="14">
        <f t="shared" si="11"/>
        <v>0</v>
      </c>
      <c r="O45" s="6"/>
      <c r="P45" s="6"/>
      <c r="Q45" s="6"/>
      <c r="R45" s="6"/>
      <c r="S45" s="6">
        <f t="shared" si="13"/>
        <v>0</v>
      </c>
      <c r="T45" s="6">
        <f t="shared" si="14"/>
        <v>0</v>
      </c>
      <c r="U45" s="6">
        <f t="shared" si="15"/>
        <v>0</v>
      </c>
      <c r="V45" s="6">
        <f t="shared" si="16"/>
        <v>4</v>
      </c>
      <c r="W45" s="6"/>
      <c r="X45" s="6"/>
      <c r="Y45" s="6">
        <v>4</v>
      </c>
      <c r="Z45" s="6">
        <f t="shared" si="31"/>
        <v>0</v>
      </c>
      <c r="AA45" s="6">
        <f t="shared" si="21"/>
        <v>0</v>
      </c>
      <c r="AB45" s="6">
        <f t="shared" si="22"/>
        <v>292</v>
      </c>
      <c r="AC45" s="6"/>
      <c r="AD45" s="6"/>
      <c r="AE45" s="6"/>
      <c r="AF45" s="6"/>
      <c r="AG45" s="6">
        <f t="shared" si="23"/>
        <v>0</v>
      </c>
      <c r="AH45" s="6">
        <f t="shared" si="24"/>
        <v>0</v>
      </c>
      <c r="AI45" s="6">
        <f t="shared" si="25"/>
        <v>0</v>
      </c>
      <c r="AJ45" s="6"/>
      <c r="AK45" s="6"/>
      <c r="AL45" s="6"/>
      <c r="AM45" s="6"/>
      <c r="AN45" s="6">
        <f t="shared" si="26"/>
        <v>0</v>
      </c>
      <c r="AO45" s="6">
        <f t="shared" si="27"/>
        <v>0</v>
      </c>
      <c r="AP45" s="6">
        <f t="shared" si="28"/>
        <v>0</v>
      </c>
      <c r="AQ45" s="6">
        <v>4</v>
      </c>
      <c r="AR45" s="13">
        <f t="shared" si="29"/>
        <v>292</v>
      </c>
    </row>
    <row r="46" spans="1:44">
      <c r="A46" s="1">
        <v>41</v>
      </c>
      <c r="B46" s="52" t="s">
        <v>74</v>
      </c>
      <c r="C46" s="53"/>
      <c r="D46" s="5" t="s">
        <v>34</v>
      </c>
      <c r="E46" s="3"/>
      <c r="F46" s="3"/>
      <c r="G46" s="3"/>
      <c r="H46" s="18">
        <v>2800</v>
      </c>
      <c r="I46" s="5">
        <v>133</v>
      </c>
      <c r="J46" s="13">
        <f t="shared" si="10"/>
        <v>372.4</v>
      </c>
      <c r="L46" s="2">
        <v>50</v>
      </c>
      <c r="N46" s="14">
        <f t="shared" si="11"/>
        <v>0</v>
      </c>
      <c r="O46" s="6">
        <f t="shared" si="12"/>
        <v>0</v>
      </c>
      <c r="P46" s="6"/>
      <c r="Q46" s="6"/>
      <c r="R46" s="6"/>
      <c r="S46" s="6">
        <f t="shared" si="13"/>
        <v>0</v>
      </c>
      <c r="T46" s="6">
        <f t="shared" si="14"/>
        <v>0</v>
      </c>
      <c r="U46" s="6">
        <f t="shared" si="15"/>
        <v>0</v>
      </c>
      <c r="V46" s="6">
        <f t="shared" si="16"/>
        <v>133</v>
      </c>
      <c r="W46" s="6"/>
      <c r="X46" s="6"/>
      <c r="Y46" s="6">
        <v>133</v>
      </c>
      <c r="Z46" s="6">
        <f t="shared" si="31"/>
        <v>0</v>
      </c>
      <c r="AA46" s="6">
        <f t="shared" si="21"/>
        <v>0</v>
      </c>
      <c r="AB46" s="6">
        <f t="shared" si="22"/>
        <v>372.4</v>
      </c>
      <c r="AC46" s="6">
        <f t="shared" si="17"/>
        <v>0</v>
      </c>
      <c r="AD46" s="6"/>
      <c r="AE46" s="6"/>
      <c r="AF46" s="6"/>
      <c r="AG46" s="6">
        <f t="shared" si="23"/>
        <v>0</v>
      </c>
      <c r="AH46" s="6">
        <f t="shared" si="24"/>
        <v>0</v>
      </c>
      <c r="AI46" s="6">
        <f t="shared" si="25"/>
        <v>0</v>
      </c>
      <c r="AJ46" s="6">
        <f t="shared" si="18"/>
        <v>0</v>
      </c>
      <c r="AK46" s="6"/>
      <c r="AL46" s="6"/>
      <c r="AM46" s="6"/>
      <c r="AN46" s="6">
        <f t="shared" si="26"/>
        <v>0</v>
      </c>
      <c r="AO46" s="6">
        <f t="shared" si="27"/>
        <v>0</v>
      </c>
      <c r="AP46" s="6">
        <f t="shared" si="28"/>
        <v>0</v>
      </c>
      <c r="AQ46" s="6">
        <f t="shared" ref="AQ46:AQ79" si="32">O46+V46+AC46+AJ46</f>
        <v>133</v>
      </c>
      <c r="AR46" s="13">
        <f t="shared" si="29"/>
        <v>372.4</v>
      </c>
    </row>
    <row r="47" spans="1:44" ht="28.5" customHeight="1">
      <c r="A47" s="3">
        <v>42</v>
      </c>
      <c r="B47" s="52" t="s">
        <v>75</v>
      </c>
      <c r="C47" s="53"/>
      <c r="D47" s="5" t="s">
        <v>34</v>
      </c>
      <c r="E47" s="3"/>
      <c r="F47" s="3"/>
      <c r="G47" s="3"/>
      <c r="H47" s="18">
        <v>2800</v>
      </c>
      <c r="I47" s="5">
        <v>36</v>
      </c>
      <c r="J47" s="13">
        <f t="shared" si="10"/>
        <v>100.8</v>
      </c>
      <c r="L47" s="2">
        <f t="shared" si="30"/>
        <v>36</v>
      </c>
      <c r="N47" s="14">
        <f t="shared" si="11"/>
        <v>0</v>
      </c>
      <c r="O47" s="6">
        <f t="shared" si="12"/>
        <v>0</v>
      </c>
      <c r="P47" s="6"/>
      <c r="Q47" s="6"/>
      <c r="R47" s="6"/>
      <c r="S47" s="6">
        <f t="shared" si="13"/>
        <v>0</v>
      </c>
      <c r="T47" s="6">
        <f t="shared" si="14"/>
        <v>0</v>
      </c>
      <c r="U47" s="6">
        <f t="shared" si="15"/>
        <v>0</v>
      </c>
      <c r="V47" s="6">
        <f t="shared" si="16"/>
        <v>36</v>
      </c>
      <c r="W47" s="6"/>
      <c r="X47" s="6"/>
      <c r="Y47" s="6">
        <v>36</v>
      </c>
      <c r="Z47" s="6">
        <f t="shared" si="31"/>
        <v>0</v>
      </c>
      <c r="AA47" s="6">
        <f t="shared" si="21"/>
        <v>0</v>
      </c>
      <c r="AB47" s="6">
        <f t="shared" si="22"/>
        <v>100.8</v>
      </c>
      <c r="AC47" s="6">
        <f t="shared" si="17"/>
        <v>0</v>
      </c>
      <c r="AD47" s="6"/>
      <c r="AE47" s="6"/>
      <c r="AF47" s="6"/>
      <c r="AG47" s="6">
        <f t="shared" si="23"/>
        <v>0</v>
      </c>
      <c r="AH47" s="6">
        <f t="shared" si="24"/>
        <v>0</v>
      </c>
      <c r="AI47" s="6">
        <f t="shared" si="25"/>
        <v>0</v>
      </c>
      <c r="AJ47" s="6">
        <f t="shared" si="18"/>
        <v>0</v>
      </c>
      <c r="AK47" s="6"/>
      <c r="AL47" s="6"/>
      <c r="AM47" s="6"/>
      <c r="AN47" s="6">
        <f t="shared" si="26"/>
        <v>0</v>
      </c>
      <c r="AO47" s="6">
        <f t="shared" si="27"/>
        <v>0</v>
      </c>
      <c r="AP47" s="6">
        <f t="shared" si="28"/>
        <v>0</v>
      </c>
      <c r="AQ47" s="6">
        <f t="shared" si="32"/>
        <v>36</v>
      </c>
      <c r="AR47" s="13">
        <f t="shared" si="29"/>
        <v>100.8</v>
      </c>
    </row>
    <row r="48" spans="1:44" ht="40.5" customHeight="1">
      <c r="A48" s="1">
        <v>43</v>
      </c>
      <c r="B48" s="52" t="s">
        <v>76</v>
      </c>
      <c r="C48" s="53"/>
      <c r="D48" s="5" t="s">
        <v>34</v>
      </c>
      <c r="E48" s="3"/>
      <c r="F48" s="3"/>
      <c r="G48" s="3"/>
      <c r="H48" s="18">
        <v>2800</v>
      </c>
      <c r="I48" s="5">
        <v>3</v>
      </c>
      <c r="J48" s="13">
        <f t="shared" si="10"/>
        <v>8.4</v>
      </c>
      <c r="L48" s="2">
        <f t="shared" si="30"/>
        <v>3</v>
      </c>
      <c r="N48" s="14">
        <f t="shared" si="11"/>
        <v>0</v>
      </c>
      <c r="O48" s="6">
        <f t="shared" si="12"/>
        <v>0</v>
      </c>
      <c r="P48" s="6"/>
      <c r="Q48" s="6"/>
      <c r="R48" s="6"/>
      <c r="S48" s="6">
        <f t="shared" si="13"/>
        <v>0</v>
      </c>
      <c r="T48" s="6">
        <f t="shared" si="14"/>
        <v>0</v>
      </c>
      <c r="U48" s="6">
        <f t="shared" si="15"/>
        <v>0</v>
      </c>
      <c r="V48" s="6">
        <f t="shared" si="16"/>
        <v>3</v>
      </c>
      <c r="W48" s="6"/>
      <c r="X48" s="6"/>
      <c r="Y48" s="6">
        <v>3</v>
      </c>
      <c r="Z48" s="6">
        <f t="shared" si="31"/>
        <v>0</v>
      </c>
      <c r="AA48" s="6">
        <f t="shared" si="21"/>
        <v>0</v>
      </c>
      <c r="AB48" s="6">
        <f t="shared" si="22"/>
        <v>8.4</v>
      </c>
      <c r="AC48" s="6">
        <f t="shared" si="17"/>
        <v>0</v>
      </c>
      <c r="AD48" s="6"/>
      <c r="AE48" s="6"/>
      <c r="AF48" s="6"/>
      <c r="AG48" s="6">
        <f t="shared" si="23"/>
        <v>0</v>
      </c>
      <c r="AH48" s="6">
        <f t="shared" si="24"/>
        <v>0</v>
      </c>
      <c r="AI48" s="6">
        <f t="shared" si="25"/>
        <v>0</v>
      </c>
      <c r="AJ48" s="6">
        <f t="shared" si="18"/>
        <v>0</v>
      </c>
      <c r="AK48" s="6"/>
      <c r="AL48" s="6"/>
      <c r="AM48" s="6"/>
      <c r="AN48" s="6">
        <f t="shared" si="26"/>
        <v>0</v>
      </c>
      <c r="AO48" s="6">
        <f t="shared" si="27"/>
        <v>0</v>
      </c>
      <c r="AP48" s="6">
        <f t="shared" si="28"/>
        <v>0</v>
      </c>
      <c r="AQ48" s="6">
        <f t="shared" si="32"/>
        <v>3</v>
      </c>
      <c r="AR48" s="13">
        <f t="shared" si="29"/>
        <v>8.4</v>
      </c>
    </row>
    <row r="49" spans="1:44">
      <c r="A49" s="1">
        <v>44</v>
      </c>
      <c r="B49" s="52" t="s">
        <v>77</v>
      </c>
      <c r="C49" s="53"/>
      <c r="D49" s="5" t="s">
        <v>34</v>
      </c>
      <c r="E49" s="3"/>
      <c r="F49" s="3"/>
      <c r="G49" s="3"/>
      <c r="H49" s="18">
        <v>2800</v>
      </c>
      <c r="I49" s="5">
        <v>12</v>
      </c>
      <c r="J49" s="13">
        <f t="shared" si="10"/>
        <v>33.6</v>
      </c>
      <c r="L49" s="2">
        <f t="shared" si="30"/>
        <v>12</v>
      </c>
      <c r="N49" s="14">
        <f t="shared" si="11"/>
        <v>0</v>
      </c>
      <c r="O49" s="6">
        <f t="shared" si="12"/>
        <v>0</v>
      </c>
      <c r="P49" s="6"/>
      <c r="Q49" s="6"/>
      <c r="R49" s="6"/>
      <c r="S49" s="6">
        <f t="shared" si="13"/>
        <v>0</v>
      </c>
      <c r="T49" s="6">
        <f t="shared" si="14"/>
        <v>0</v>
      </c>
      <c r="U49" s="6">
        <f t="shared" si="15"/>
        <v>0</v>
      </c>
      <c r="V49" s="6">
        <f t="shared" si="16"/>
        <v>12</v>
      </c>
      <c r="W49" s="6"/>
      <c r="X49" s="6"/>
      <c r="Y49" s="6">
        <v>12</v>
      </c>
      <c r="Z49" s="6">
        <f t="shared" si="31"/>
        <v>0</v>
      </c>
      <c r="AA49" s="6">
        <f t="shared" si="21"/>
        <v>0</v>
      </c>
      <c r="AB49" s="6">
        <f t="shared" si="22"/>
        <v>33.6</v>
      </c>
      <c r="AC49" s="6">
        <f t="shared" si="17"/>
        <v>0</v>
      </c>
      <c r="AD49" s="6"/>
      <c r="AE49" s="6"/>
      <c r="AF49" s="6"/>
      <c r="AG49" s="6">
        <f t="shared" si="23"/>
        <v>0</v>
      </c>
      <c r="AH49" s="6">
        <f t="shared" si="24"/>
        <v>0</v>
      </c>
      <c r="AI49" s="6">
        <f t="shared" si="25"/>
        <v>0</v>
      </c>
      <c r="AJ49" s="6">
        <f t="shared" si="18"/>
        <v>0</v>
      </c>
      <c r="AK49" s="6"/>
      <c r="AL49" s="6"/>
      <c r="AM49" s="6"/>
      <c r="AN49" s="6">
        <f t="shared" si="26"/>
        <v>0</v>
      </c>
      <c r="AO49" s="6">
        <f t="shared" si="27"/>
        <v>0</v>
      </c>
      <c r="AP49" s="6">
        <f t="shared" si="28"/>
        <v>0</v>
      </c>
      <c r="AQ49" s="6">
        <f t="shared" si="32"/>
        <v>12</v>
      </c>
      <c r="AR49" s="13">
        <f t="shared" si="29"/>
        <v>33.6</v>
      </c>
    </row>
    <row r="50" spans="1:44">
      <c r="A50" s="3">
        <v>45</v>
      </c>
      <c r="B50" s="52" t="s">
        <v>78</v>
      </c>
      <c r="C50" s="53"/>
      <c r="D50" s="5" t="s">
        <v>34</v>
      </c>
      <c r="E50" s="3"/>
      <c r="F50" s="3"/>
      <c r="G50" s="3"/>
      <c r="H50" s="18">
        <v>1700</v>
      </c>
      <c r="I50" s="5">
        <v>1</v>
      </c>
      <c r="J50" s="13">
        <f t="shared" si="10"/>
        <v>1.7</v>
      </c>
      <c r="L50" s="2">
        <f t="shared" si="30"/>
        <v>1</v>
      </c>
      <c r="N50" s="14">
        <f t="shared" si="11"/>
        <v>0</v>
      </c>
      <c r="O50" s="6">
        <f t="shared" si="12"/>
        <v>0</v>
      </c>
      <c r="P50" s="6"/>
      <c r="Q50" s="6"/>
      <c r="R50" s="6"/>
      <c r="S50" s="6">
        <f t="shared" si="13"/>
        <v>0</v>
      </c>
      <c r="T50" s="6">
        <f t="shared" si="14"/>
        <v>0</v>
      </c>
      <c r="U50" s="6">
        <f t="shared" si="15"/>
        <v>0</v>
      </c>
      <c r="V50" s="6">
        <f t="shared" si="16"/>
        <v>1</v>
      </c>
      <c r="W50" s="6"/>
      <c r="X50" s="6"/>
      <c r="Y50" s="6">
        <v>1</v>
      </c>
      <c r="Z50" s="6">
        <f t="shared" si="31"/>
        <v>0</v>
      </c>
      <c r="AA50" s="6">
        <f t="shared" si="21"/>
        <v>0</v>
      </c>
      <c r="AB50" s="6">
        <f t="shared" si="22"/>
        <v>1.7</v>
      </c>
      <c r="AC50" s="6">
        <f t="shared" si="17"/>
        <v>0</v>
      </c>
      <c r="AD50" s="6"/>
      <c r="AE50" s="6"/>
      <c r="AF50" s="6"/>
      <c r="AG50" s="6">
        <f t="shared" si="23"/>
        <v>0</v>
      </c>
      <c r="AH50" s="6">
        <f t="shared" si="24"/>
        <v>0</v>
      </c>
      <c r="AI50" s="6">
        <f t="shared" si="25"/>
        <v>0</v>
      </c>
      <c r="AJ50" s="6">
        <f t="shared" si="18"/>
        <v>0</v>
      </c>
      <c r="AK50" s="6"/>
      <c r="AL50" s="6"/>
      <c r="AM50" s="6"/>
      <c r="AN50" s="6">
        <f t="shared" si="26"/>
        <v>0</v>
      </c>
      <c r="AO50" s="6">
        <f t="shared" si="27"/>
        <v>0</v>
      </c>
      <c r="AP50" s="6">
        <f t="shared" si="28"/>
        <v>0</v>
      </c>
      <c r="AQ50" s="6">
        <f t="shared" si="32"/>
        <v>1</v>
      </c>
      <c r="AR50" s="13">
        <f t="shared" si="29"/>
        <v>1.7</v>
      </c>
    </row>
    <row r="51" spans="1:44">
      <c r="A51" s="1">
        <v>46</v>
      </c>
      <c r="B51" s="54" t="s">
        <v>79</v>
      </c>
      <c r="C51" s="55"/>
      <c r="D51" s="5" t="s">
        <v>34</v>
      </c>
      <c r="E51" s="3"/>
      <c r="F51" s="3"/>
      <c r="G51" s="3"/>
      <c r="H51" s="18">
        <v>3200</v>
      </c>
      <c r="I51" s="5">
        <v>24</v>
      </c>
      <c r="J51" s="13">
        <f t="shared" si="10"/>
        <v>76.8</v>
      </c>
      <c r="L51" s="2">
        <f t="shared" si="30"/>
        <v>24</v>
      </c>
      <c r="N51" s="14">
        <f t="shared" si="11"/>
        <v>0</v>
      </c>
      <c r="O51" s="6">
        <f t="shared" si="12"/>
        <v>0</v>
      </c>
      <c r="P51" s="6"/>
      <c r="Q51" s="6"/>
      <c r="R51" s="6"/>
      <c r="S51" s="6">
        <f t="shared" si="13"/>
        <v>0</v>
      </c>
      <c r="T51" s="6">
        <f t="shared" si="14"/>
        <v>0</v>
      </c>
      <c r="U51" s="6">
        <f t="shared" si="15"/>
        <v>0</v>
      </c>
      <c r="V51" s="6">
        <f t="shared" si="16"/>
        <v>24</v>
      </c>
      <c r="W51" s="6"/>
      <c r="X51" s="6"/>
      <c r="Y51" s="6">
        <v>24</v>
      </c>
      <c r="Z51" s="6">
        <f t="shared" si="31"/>
        <v>0</v>
      </c>
      <c r="AA51" s="6">
        <f t="shared" si="21"/>
        <v>0</v>
      </c>
      <c r="AB51" s="6">
        <f t="shared" si="22"/>
        <v>76.8</v>
      </c>
      <c r="AC51" s="6">
        <f t="shared" si="17"/>
        <v>0</v>
      </c>
      <c r="AD51" s="6"/>
      <c r="AE51" s="6"/>
      <c r="AF51" s="6"/>
      <c r="AG51" s="6">
        <f t="shared" si="23"/>
        <v>0</v>
      </c>
      <c r="AH51" s="6">
        <f t="shared" si="24"/>
        <v>0</v>
      </c>
      <c r="AI51" s="6">
        <f t="shared" si="25"/>
        <v>0</v>
      </c>
      <c r="AJ51" s="6">
        <f t="shared" si="18"/>
        <v>0</v>
      </c>
      <c r="AK51" s="6"/>
      <c r="AL51" s="6"/>
      <c r="AM51" s="6"/>
      <c r="AN51" s="6">
        <f t="shared" si="26"/>
        <v>0</v>
      </c>
      <c r="AO51" s="6">
        <f t="shared" si="27"/>
        <v>0</v>
      </c>
      <c r="AP51" s="6">
        <f t="shared" si="28"/>
        <v>0</v>
      </c>
      <c r="AQ51" s="6">
        <f t="shared" si="32"/>
        <v>24</v>
      </c>
      <c r="AR51" s="13">
        <f t="shared" si="29"/>
        <v>76.8</v>
      </c>
    </row>
    <row r="52" spans="1:44" ht="30" customHeight="1">
      <c r="A52" s="1">
        <v>47</v>
      </c>
      <c r="B52" s="54" t="s">
        <v>80</v>
      </c>
      <c r="C52" s="55"/>
      <c r="D52" s="5" t="s">
        <v>34</v>
      </c>
      <c r="E52" s="3"/>
      <c r="F52" s="3"/>
      <c r="G52" s="3"/>
      <c r="H52" s="18">
        <v>3200</v>
      </c>
      <c r="I52" s="5">
        <v>20</v>
      </c>
      <c r="J52" s="13">
        <f t="shared" si="10"/>
        <v>64</v>
      </c>
      <c r="L52" s="2">
        <f t="shared" si="30"/>
        <v>20</v>
      </c>
      <c r="N52" s="14">
        <f t="shared" si="11"/>
        <v>0</v>
      </c>
      <c r="O52" s="6">
        <f t="shared" si="12"/>
        <v>0</v>
      </c>
      <c r="P52" s="6"/>
      <c r="Q52" s="6"/>
      <c r="R52" s="6"/>
      <c r="S52" s="6">
        <f t="shared" si="13"/>
        <v>0</v>
      </c>
      <c r="T52" s="6">
        <f t="shared" si="14"/>
        <v>0</v>
      </c>
      <c r="U52" s="6">
        <f t="shared" si="15"/>
        <v>0</v>
      </c>
      <c r="V52" s="6">
        <f t="shared" si="16"/>
        <v>20</v>
      </c>
      <c r="W52" s="6"/>
      <c r="X52" s="6"/>
      <c r="Y52" s="6">
        <v>20</v>
      </c>
      <c r="Z52" s="6">
        <f t="shared" si="31"/>
        <v>0</v>
      </c>
      <c r="AA52" s="6">
        <f t="shared" si="21"/>
        <v>0</v>
      </c>
      <c r="AB52" s="6">
        <f t="shared" si="22"/>
        <v>64</v>
      </c>
      <c r="AC52" s="6">
        <f t="shared" si="17"/>
        <v>0</v>
      </c>
      <c r="AD52" s="6"/>
      <c r="AE52" s="6"/>
      <c r="AF52" s="6"/>
      <c r="AG52" s="6">
        <f t="shared" si="23"/>
        <v>0</v>
      </c>
      <c r="AH52" s="6">
        <f t="shared" si="24"/>
        <v>0</v>
      </c>
      <c r="AI52" s="6">
        <f t="shared" si="25"/>
        <v>0</v>
      </c>
      <c r="AJ52" s="6">
        <f t="shared" si="18"/>
        <v>0</v>
      </c>
      <c r="AK52" s="6"/>
      <c r="AL52" s="6"/>
      <c r="AM52" s="6"/>
      <c r="AN52" s="6">
        <f t="shared" si="26"/>
        <v>0</v>
      </c>
      <c r="AO52" s="6">
        <f t="shared" si="27"/>
        <v>0</v>
      </c>
      <c r="AP52" s="6">
        <f t="shared" si="28"/>
        <v>0</v>
      </c>
      <c r="AQ52" s="6">
        <f t="shared" si="32"/>
        <v>20</v>
      </c>
      <c r="AR52" s="13">
        <f t="shared" si="29"/>
        <v>64</v>
      </c>
    </row>
    <row r="53" spans="1:44" ht="30" customHeight="1">
      <c r="A53" s="3">
        <v>48</v>
      </c>
      <c r="B53" s="54" t="s">
        <v>81</v>
      </c>
      <c r="C53" s="55"/>
      <c r="D53" s="5" t="s">
        <v>34</v>
      </c>
      <c r="E53" s="3"/>
      <c r="F53" s="3"/>
      <c r="G53" s="3"/>
      <c r="H53" s="18">
        <v>5700</v>
      </c>
      <c r="I53" s="5">
        <v>2</v>
      </c>
      <c r="J53" s="13">
        <f t="shared" si="10"/>
        <v>11.4</v>
      </c>
      <c r="L53" s="2">
        <f t="shared" si="30"/>
        <v>2</v>
      </c>
      <c r="N53" s="14">
        <f t="shared" si="11"/>
        <v>0</v>
      </c>
      <c r="O53" s="6">
        <f t="shared" si="12"/>
        <v>0</v>
      </c>
      <c r="P53" s="6"/>
      <c r="Q53" s="6"/>
      <c r="R53" s="6"/>
      <c r="S53" s="6">
        <f t="shared" si="13"/>
        <v>0</v>
      </c>
      <c r="T53" s="6">
        <f t="shared" si="14"/>
        <v>0</v>
      </c>
      <c r="U53" s="6">
        <f t="shared" si="15"/>
        <v>0</v>
      </c>
      <c r="V53" s="6">
        <f t="shared" si="16"/>
        <v>2</v>
      </c>
      <c r="W53" s="6"/>
      <c r="X53" s="6"/>
      <c r="Y53" s="6">
        <v>2</v>
      </c>
      <c r="Z53" s="6">
        <f t="shared" si="31"/>
        <v>0</v>
      </c>
      <c r="AA53" s="6">
        <f t="shared" si="21"/>
        <v>0</v>
      </c>
      <c r="AB53" s="6">
        <f t="shared" si="22"/>
        <v>11.4</v>
      </c>
      <c r="AC53" s="6">
        <f t="shared" si="17"/>
        <v>0</v>
      </c>
      <c r="AD53" s="6"/>
      <c r="AE53" s="6"/>
      <c r="AF53" s="6"/>
      <c r="AG53" s="6">
        <f t="shared" si="23"/>
        <v>0</v>
      </c>
      <c r="AH53" s="6">
        <f t="shared" si="24"/>
        <v>0</v>
      </c>
      <c r="AI53" s="6">
        <f t="shared" si="25"/>
        <v>0</v>
      </c>
      <c r="AJ53" s="6">
        <f t="shared" si="18"/>
        <v>0</v>
      </c>
      <c r="AK53" s="6"/>
      <c r="AL53" s="6"/>
      <c r="AM53" s="6"/>
      <c r="AN53" s="6">
        <f t="shared" si="26"/>
        <v>0</v>
      </c>
      <c r="AO53" s="6">
        <f t="shared" si="27"/>
        <v>0</v>
      </c>
      <c r="AP53" s="6">
        <f t="shared" si="28"/>
        <v>0</v>
      </c>
      <c r="AQ53" s="6">
        <f t="shared" si="32"/>
        <v>2</v>
      </c>
      <c r="AR53" s="13">
        <f t="shared" si="29"/>
        <v>11.4</v>
      </c>
    </row>
    <row r="54" spans="1:44">
      <c r="A54" s="1">
        <v>49</v>
      </c>
      <c r="B54" s="54" t="s">
        <v>82</v>
      </c>
      <c r="C54" s="55"/>
      <c r="D54" s="5" t="s">
        <v>34</v>
      </c>
      <c r="E54" s="3"/>
      <c r="F54" s="3"/>
      <c r="G54" s="3"/>
      <c r="H54" s="18">
        <v>5000</v>
      </c>
      <c r="I54" s="5">
        <v>10</v>
      </c>
      <c r="J54" s="13">
        <f t="shared" si="10"/>
        <v>50</v>
      </c>
      <c r="L54" s="2">
        <f t="shared" si="30"/>
        <v>10</v>
      </c>
      <c r="N54" s="14">
        <f t="shared" si="11"/>
        <v>0</v>
      </c>
      <c r="O54" s="6">
        <f t="shared" si="12"/>
        <v>0</v>
      </c>
      <c r="P54" s="6"/>
      <c r="Q54" s="6"/>
      <c r="R54" s="6"/>
      <c r="S54" s="6">
        <f t="shared" si="13"/>
        <v>0</v>
      </c>
      <c r="T54" s="6">
        <f t="shared" si="14"/>
        <v>0</v>
      </c>
      <c r="U54" s="6">
        <f t="shared" si="15"/>
        <v>0</v>
      </c>
      <c r="V54" s="6">
        <f t="shared" si="16"/>
        <v>10</v>
      </c>
      <c r="W54" s="6"/>
      <c r="X54" s="6"/>
      <c r="Y54" s="6">
        <v>10</v>
      </c>
      <c r="Z54" s="6">
        <f t="shared" si="31"/>
        <v>0</v>
      </c>
      <c r="AA54" s="6">
        <f t="shared" si="21"/>
        <v>0</v>
      </c>
      <c r="AB54" s="6">
        <f t="shared" si="22"/>
        <v>50</v>
      </c>
      <c r="AC54" s="6">
        <f t="shared" si="17"/>
        <v>0</v>
      </c>
      <c r="AD54" s="6"/>
      <c r="AE54" s="6"/>
      <c r="AF54" s="6"/>
      <c r="AG54" s="6">
        <f t="shared" si="23"/>
        <v>0</v>
      </c>
      <c r="AH54" s="6">
        <f t="shared" si="24"/>
        <v>0</v>
      </c>
      <c r="AI54" s="6">
        <f t="shared" si="25"/>
        <v>0</v>
      </c>
      <c r="AJ54" s="6">
        <f t="shared" si="18"/>
        <v>0</v>
      </c>
      <c r="AK54" s="6"/>
      <c r="AL54" s="6"/>
      <c r="AM54" s="6"/>
      <c r="AN54" s="6">
        <f t="shared" si="26"/>
        <v>0</v>
      </c>
      <c r="AO54" s="6">
        <f t="shared" si="27"/>
        <v>0</v>
      </c>
      <c r="AP54" s="6">
        <f t="shared" si="28"/>
        <v>0</v>
      </c>
      <c r="AQ54" s="6">
        <f t="shared" si="32"/>
        <v>10</v>
      </c>
      <c r="AR54" s="13">
        <f t="shared" si="29"/>
        <v>50</v>
      </c>
    </row>
    <row r="55" spans="1:44">
      <c r="A55" s="1">
        <v>50</v>
      </c>
      <c r="B55" s="54" t="s">
        <v>83</v>
      </c>
      <c r="C55" s="55"/>
      <c r="D55" s="5" t="s">
        <v>34</v>
      </c>
      <c r="E55" s="3"/>
      <c r="F55" s="3"/>
      <c r="G55" s="3"/>
      <c r="H55" s="18">
        <v>5000</v>
      </c>
      <c r="I55" s="5">
        <v>15</v>
      </c>
      <c r="J55" s="13">
        <f t="shared" si="10"/>
        <v>75</v>
      </c>
      <c r="L55" s="2">
        <f t="shared" si="30"/>
        <v>15</v>
      </c>
      <c r="N55" s="14">
        <f t="shared" si="11"/>
        <v>0</v>
      </c>
      <c r="O55" s="6">
        <f t="shared" si="12"/>
        <v>0</v>
      </c>
      <c r="P55" s="6"/>
      <c r="Q55" s="6"/>
      <c r="R55" s="6"/>
      <c r="S55" s="6">
        <f t="shared" si="13"/>
        <v>0</v>
      </c>
      <c r="T55" s="6">
        <f t="shared" si="14"/>
        <v>0</v>
      </c>
      <c r="U55" s="6">
        <f t="shared" si="15"/>
        <v>0</v>
      </c>
      <c r="V55" s="6">
        <f t="shared" si="16"/>
        <v>15</v>
      </c>
      <c r="W55" s="6"/>
      <c r="X55" s="6"/>
      <c r="Y55" s="6">
        <v>15</v>
      </c>
      <c r="Z55" s="6">
        <f t="shared" si="31"/>
        <v>0</v>
      </c>
      <c r="AA55" s="6">
        <f t="shared" si="21"/>
        <v>0</v>
      </c>
      <c r="AB55" s="6">
        <f t="shared" si="22"/>
        <v>75</v>
      </c>
      <c r="AC55" s="6">
        <f t="shared" si="17"/>
        <v>0</v>
      </c>
      <c r="AD55" s="6"/>
      <c r="AE55" s="6"/>
      <c r="AF55" s="6"/>
      <c r="AG55" s="6">
        <f t="shared" si="23"/>
        <v>0</v>
      </c>
      <c r="AH55" s="6">
        <f t="shared" si="24"/>
        <v>0</v>
      </c>
      <c r="AI55" s="6">
        <f t="shared" si="25"/>
        <v>0</v>
      </c>
      <c r="AJ55" s="6">
        <f t="shared" si="18"/>
        <v>0</v>
      </c>
      <c r="AK55" s="6"/>
      <c r="AL55" s="6"/>
      <c r="AM55" s="6"/>
      <c r="AN55" s="6">
        <f t="shared" si="26"/>
        <v>0</v>
      </c>
      <c r="AO55" s="6">
        <f t="shared" si="27"/>
        <v>0</v>
      </c>
      <c r="AP55" s="6">
        <f t="shared" si="28"/>
        <v>0</v>
      </c>
      <c r="AQ55" s="6">
        <f t="shared" si="32"/>
        <v>15</v>
      </c>
      <c r="AR55" s="13">
        <f t="shared" si="29"/>
        <v>75</v>
      </c>
    </row>
    <row r="56" spans="1:44">
      <c r="A56" s="3">
        <v>51</v>
      </c>
      <c r="B56" s="54" t="s">
        <v>84</v>
      </c>
      <c r="C56" s="55"/>
      <c r="D56" s="5" t="s">
        <v>34</v>
      </c>
      <c r="E56" s="3"/>
      <c r="F56" s="3"/>
      <c r="G56" s="3"/>
      <c r="H56" s="18">
        <v>3600</v>
      </c>
      <c r="I56" s="5">
        <v>16</v>
      </c>
      <c r="J56" s="13">
        <f t="shared" si="10"/>
        <v>57.6</v>
      </c>
      <c r="L56" s="2">
        <f t="shared" si="30"/>
        <v>16</v>
      </c>
      <c r="N56" s="14">
        <f t="shared" si="11"/>
        <v>0</v>
      </c>
      <c r="O56" s="6">
        <f t="shared" si="12"/>
        <v>0</v>
      </c>
      <c r="P56" s="6"/>
      <c r="Q56" s="6"/>
      <c r="R56" s="6"/>
      <c r="S56" s="6">
        <f t="shared" si="13"/>
        <v>0</v>
      </c>
      <c r="T56" s="6">
        <f t="shared" si="14"/>
        <v>0</v>
      </c>
      <c r="U56" s="6">
        <f t="shared" si="15"/>
        <v>0</v>
      </c>
      <c r="V56" s="6">
        <f t="shared" si="16"/>
        <v>16</v>
      </c>
      <c r="W56" s="6"/>
      <c r="X56" s="6"/>
      <c r="Y56" s="6">
        <v>16</v>
      </c>
      <c r="Z56" s="6">
        <f t="shared" si="31"/>
        <v>0</v>
      </c>
      <c r="AA56" s="6">
        <f t="shared" si="21"/>
        <v>0</v>
      </c>
      <c r="AB56" s="6">
        <f t="shared" si="22"/>
        <v>57.6</v>
      </c>
      <c r="AC56" s="6">
        <f t="shared" si="17"/>
        <v>0</v>
      </c>
      <c r="AD56" s="6"/>
      <c r="AE56" s="6"/>
      <c r="AF56" s="6"/>
      <c r="AG56" s="6">
        <f t="shared" si="23"/>
        <v>0</v>
      </c>
      <c r="AH56" s="6">
        <f t="shared" si="24"/>
        <v>0</v>
      </c>
      <c r="AI56" s="6">
        <f t="shared" si="25"/>
        <v>0</v>
      </c>
      <c r="AJ56" s="6">
        <f t="shared" si="18"/>
        <v>0</v>
      </c>
      <c r="AK56" s="6"/>
      <c r="AL56" s="6"/>
      <c r="AM56" s="6"/>
      <c r="AN56" s="6">
        <f t="shared" si="26"/>
        <v>0</v>
      </c>
      <c r="AO56" s="6">
        <f t="shared" si="27"/>
        <v>0</v>
      </c>
      <c r="AP56" s="6">
        <f t="shared" si="28"/>
        <v>0</v>
      </c>
      <c r="AQ56" s="6">
        <f t="shared" si="32"/>
        <v>16</v>
      </c>
      <c r="AR56" s="13">
        <f t="shared" si="29"/>
        <v>57.6</v>
      </c>
    </row>
    <row r="57" spans="1:44" ht="31.5" customHeight="1">
      <c r="A57" s="1">
        <v>52</v>
      </c>
      <c r="B57" s="54" t="s">
        <v>106</v>
      </c>
      <c r="C57" s="55"/>
      <c r="D57" s="5" t="s">
        <v>41</v>
      </c>
      <c r="E57" s="3"/>
      <c r="F57" s="3"/>
      <c r="G57" s="3"/>
      <c r="H57" s="18">
        <v>31000</v>
      </c>
      <c r="I57" s="5">
        <v>3</v>
      </c>
      <c r="J57" s="13">
        <f t="shared" ref="J57:J79" si="33">I57*H57/1000</f>
        <v>93</v>
      </c>
      <c r="L57" s="2">
        <f t="shared" si="30"/>
        <v>3</v>
      </c>
      <c r="N57" s="14">
        <f t="shared" ref="N57:N79" si="34">M57*H57/1000</f>
        <v>0</v>
      </c>
      <c r="O57" s="6">
        <f t="shared" ref="O57:O79" si="35">P57+Q57+R57</f>
        <v>0</v>
      </c>
      <c r="P57" s="6"/>
      <c r="Q57" s="6"/>
      <c r="R57" s="6"/>
      <c r="S57" s="6">
        <f t="shared" ref="S57:S79" si="36">H57*P57/1000</f>
        <v>0</v>
      </c>
      <c r="T57" s="6">
        <f t="shared" ref="T57:T79" si="37">H57*Q57/1000</f>
        <v>0</v>
      </c>
      <c r="U57" s="6">
        <f t="shared" ref="U57:U79" si="38">H57*R57/1000</f>
        <v>0</v>
      </c>
      <c r="V57" s="6">
        <f t="shared" ref="V57:V79" si="39">W57+X57+Y57</f>
        <v>3</v>
      </c>
      <c r="W57" s="6"/>
      <c r="X57" s="6"/>
      <c r="Y57" s="6">
        <v>3</v>
      </c>
      <c r="Z57" s="6">
        <f t="shared" si="31"/>
        <v>0</v>
      </c>
      <c r="AA57" s="6">
        <f t="shared" si="21"/>
        <v>0</v>
      </c>
      <c r="AB57" s="6">
        <f t="shared" si="22"/>
        <v>93</v>
      </c>
      <c r="AC57" s="6">
        <f t="shared" ref="AC57:AC79" si="40">AD57+AE57+AF57</f>
        <v>0</v>
      </c>
      <c r="AD57" s="6"/>
      <c r="AE57" s="6"/>
      <c r="AF57" s="6"/>
      <c r="AG57" s="6">
        <f t="shared" si="23"/>
        <v>0</v>
      </c>
      <c r="AH57" s="6">
        <f t="shared" si="24"/>
        <v>0</v>
      </c>
      <c r="AI57" s="6">
        <f t="shared" si="25"/>
        <v>0</v>
      </c>
      <c r="AJ57" s="6">
        <f t="shared" ref="AJ57:AJ79" si="41">AK57+AL57+AM57</f>
        <v>0</v>
      </c>
      <c r="AK57" s="6"/>
      <c r="AL57" s="6"/>
      <c r="AM57" s="6"/>
      <c r="AN57" s="6">
        <f t="shared" si="26"/>
        <v>0</v>
      </c>
      <c r="AO57" s="6">
        <f t="shared" si="27"/>
        <v>0</v>
      </c>
      <c r="AP57" s="6">
        <f t="shared" si="28"/>
        <v>0</v>
      </c>
      <c r="AQ57" s="6">
        <f t="shared" si="32"/>
        <v>3</v>
      </c>
      <c r="AR57" s="13">
        <f t="shared" si="29"/>
        <v>93</v>
      </c>
    </row>
    <row r="58" spans="1:44" ht="33" customHeight="1">
      <c r="A58" s="1">
        <v>53</v>
      </c>
      <c r="B58" s="54" t="s">
        <v>85</v>
      </c>
      <c r="C58" s="55"/>
      <c r="D58" s="5" t="s">
        <v>41</v>
      </c>
      <c r="E58" s="3"/>
      <c r="F58" s="3"/>
      <c r="G58" s="3"/>
      <c r="H58" s="18">
        <v>31000</v>
      </c>
      <c r="I58" s="5">
        <v>3</v>
      </c>
      <c r="J58" s="13">
        <f t="shared" si="33"/>
        <v>93</v>
      </c>
      <c r="L58" s="2">
        <f t="shared" si="30"/>
        <v>3</v>
      </c>
      <c r="N58" s="14">
        <f t="shared" si="34"/>
        <v>0</v>
      </c>
      <c r="O58" s="6">
        <f t="shared" si="35"/>
        <v>0</v>
      </c>
      <c r="P58" s="6"/>
      <c r="Q58" s="6"/>
      <c r="R58" s="6"/>
      <c r="S58" s="6">
        <f t="shared" si="36"/>
        <v>0</v>
      </c>
      <c r="T58" s="6">
        <f t="shared" si="37"/>
        <v>0</v>
      </c>
      <c r="U58" s="6">
        <f t="shared" si="38"/>
        <v>0</v>
      </c>
      <c r="V58" s="6">
        <f t="shared" si="39"/>
        <v>3</v>
      </c>
      <c r="W58" s="6"/>
      <c r="X58" s="6"/>
      <c r="Y58" s="6">
        <v>3</v>
      </c>
      <c r="Z58" s="6">
        <f t="shared" si="31"/>
        <v>0</v>
      </c>
      <c r="AA58" s="6">
        <f t="shared" si="21"/>
        <v>0</v>
      </c>
      <c r="AB58" s="6">
        <f t="shared" si="22"/>
        <v>93</v>
      </c>
      <c r="AC58" s="6">
        <f t="shared" si="40"/>
        <v>0</v>
      </c>
      <c r="AD58" s="6"/>
      <c r="AE58" s="6"/>
      <c r="AF58" s="6"/>
      <c r="AG58" s="6">
        <f t="shared" si="23"/>
        <v>0</v>
      </c>
      <c r="AH58" s="6">
        <f t="shared" si="24"/>
        <v>0</v>
      </c>
      <c r="AI58" s="6">
        <f t="shared" si="25"/>
        <v>0</v>
      </c>
      <c r="AJ58" s="6">
        <f t="shared" si="41"/>
        <v>0</v>
      </c>
      <c r="AK58" s="6"/>
      <c r="AL58" s="6"/>
      <c r="AM58" s="6"/>
      <c r="AN58" s="6">
        <f t="shared" si="26"/>
        <v>0</v>
      </c>
      <c r="AO58" s="6">
        <f t="shared" si="27"/>
        <v>0</v>
      </c>
      <c r="AP58" s="6">
        <f t="shared" si="28"/>
        <v>0</v>
      </c>
      <c r="AQ58" s="6">
        <f t="shared" si="32"/>
        <v>3</v>
      </c>
      <c r="AR58" s="13">
        <f t="shared" si="29"/>
        <v>93</v>
      </c>
    </row>
    <row r="59" spans="1:44">
      <c r="A59" s="3">
        <v>54</v>
      </c>
      <c r="B59" s="52" t="s">
        <v>86</v>
      </c>
      <c r="C59" s="53"/>
      <c r="D59" s="5" t="s">
        <v>34</v>
      </c>
      <c r="E59" s="3"/>
      <c r="F59" s="3"/>
      <c r="G59" s="3"/>
      <c r="H59" s="19">
        <v>1200</v>
      </c>
      <c r="I59" s="20">
        <v>35</v>
      </c>
      <c r="J59" s="13">
        <f t="shared" si="33"/>
        <v>42</v>
      </c>
      <c r="L59" s="2">
        <f t="shared" si="30"/>
        <v>35</v>
      </c>
      <c r="N59" s="14">
        <f t="shared" si="34"/>
        <v>0</v>
      </c>
      <c r="O59" s="6">
        <f t="shared" si="35"/>
        <v>0</v>
      </c>
      <c r="P59" s="6"/>
      <c r="Q59" s="6"/>
      <c r="R59" s="6"/>
      <c r="S59" s="6">
        <f t="shared" si="36"/>
        <v>0</v>
      </c>
      <c r="T59" s="6">
        <f t="shared" si="37"/>
        <v>0</v>
      </c>
      <c r="U59" s="6">
        <f t="shared" si="38"/>
        <v>0</v>
      </c>
      <c r="V59" s="6">
        <f t="shared" si="39"/>
        <v>35</v>
      </c>
      <c r="W59" s="6"/>
      <c r="X59" s="6"/>
      <c r="Y59" s="6">
        <v>35</v>
      </c>
      <c r="Z59" s="6">
        <f t="shared" si="31"/>
        <v>0</v>
      </c>
      <c r="AA59" s="6">
        <f t="shared" si="21"/>
        <v>0</v>
      </c>
      <c r="AB59" s="6">
        <f t="shared" si="22"/>
        <v>42</v>
      </c>
      <c r="AC59" s="6">
        <f t="shared" si="40"/>
        <v>0</v>
      </c>
      <c r="AD59" s="6"/>
      <c r="AE59" s="6"/>
      <c r="AF59" s="6"/>
      <c r="AG59" s="6">
        <f t="shared" si="23"/>
        <v>0</v>
      </c>
      <c r="AH59" s="6">
        <f t="shared" si="24"/>
        <v>0</v>
      </c>
      <c r="AI59" s="6">
        <f t="shared" si="25"/>
        <v>0</v>
      </c>
      <c r="AJ59" s="6">
        <f t="shared" si="41"/>
        <v>0</v>
      </c>
      <c r="AK59" s="6"/>
      <c r="AL59" s="6"/>
      <c r="AM59" s="6"/>
      <c r="AN59" s="6">
        <f t="shared" si="26"/>
        <v>0</v>
      </c>
      <c r="AO59" s="6">
        <f t="shared" si="27"/>
        <v>0</v>
      </c>
      <c r="AP59" s="6">
        <f t="shared" si="28"/>
        <v>0</v>
      </c>
      <c r="AQ59" s="6">
        <f t="shared" si="32"/>
        <v>35</v>
      </c>
      <c r="AR59" s="13">
        <f t="shared" si="29"/>
        <v>42</v>
      </c>
    </row>
    <row r="60" spans="1:44">
      <c r="A60" s="1">
        <v>55</v>
      </c>
      <c r="B60" s="52" t="s">
        <v>87</v>
      </c>
      <c r="C60" s="53"/>
      <c r="D60" s="5" t="s">
        <v>34</v>
      </c>
      <c r="E60" s="3"/>
      <c r="F60" s="3"/>
      <c r="G60" s="3"/>
      <c r="H60" s="19">
        <v>1200</v>
      </c>
      <c r="I60" s="20">
        <v>35</v>
      </c>
      <c r="J60" s="13">
        <f t="shared" si="33"/>
        <v>42</v>
      </c>
      <c r="L60" s="2">
        <f t="shared" si="30"/>
        <v>35</v>
      </c>
      <c r="N60" s="14">
        <f t="shared" si="34"/>
        <v>0</v>
      </c>
      <c r="O60" s="6">
        <f t="shared" si="35"/>
        <v>0</v>
      </c>
      <c r="P60" s="6"/>
      <c r="Q60" s="6"/>
      <c r="R60" s="6"/>
      <c r="S60" s="6">
        <f t="shared" si="36"/>
        <v>0</v>
      </c>
      <c r="T60" s="6">
        <f t="shared" si="37"/>
        <v>0</v>
      </c>
      <c r="U60" s="6">
        <f t="shared" si="38"/>
        <v>0</v>
      </c>
      <c r="V60" s="6">
        <f t="shared" si="39"/>
        <v>35</v>
      </c>
      <c r="W60" s="6"/>
      <c r="X60" s="6"/>
      <c r="Y60" s="6">
        <v>35</v>
      </c>
      <c r="Z60" s="6">
        <f t="shared" si="31"/>
        <v>0</v>
      </c>
      <c r="AA60" s="6">
        <f t="shared" si="21"/>
        <v>0</v>
      </c>
      <c r="AB60" s="6">
        <f t="shared" si="22"/>
        <v>42</v>
      </c>
      <c r="AC60" s="6">
        <f t="shared" si="40"/>
        <v>0</v>
      </c>
      <c r="AD60" s="6"/>
      <c r="AE60" s="6"/>
      <c r="AF60" s="6"/>
      <c r="AG60" s="6">
        <f t="shared" si="23"/>
        <v>0</v>
      </c>
      <c r="AH60" s="6">
        <f t="shared" si="24"/>
        <v>0</v>
      </c>
      <c r="AI60" s="6">
        <f t="shared" si="25"/>
        <v>0</v>
      </c>
      <c r="AJ60" s="6">
        <f t="shared" si="41"/>
        <v>0</v>
      </c>
      <c r="AK60" s="6"/>
      <c r="AL60" s="6"/>
      <c r="AM60" s="6"/>
      <c r="AN60" s="6">
        <f t="shared" si="26"/>
        <v>0</v>
      </c>
      <c r="AO60" s="6">
        <f t="shared" si="27"/>
        <v>0</v>
      </c>
      <c r="AP60" s="6">
        <f t="shared" si="28"/>
        <v>0</v>
      </c>
      <c r="AQ60" s="6">
        <f t="shared" si="32"/>
        <v>35</v>
      </c>
      <c r="AR60" s="13">
        <f t="shared" si="29"/>
        <v>42</v>
      </c>
    </row>
    <row r="61" spans="1:44" ht="28.5" customHeight="1">
      <c r="A61" s="1">
        <v>56</v>
      </c>
      <c r="B61" s="56" t="s">
        <v>88</v>
      </c>
      <c r="C61" s="57"/>
      <c r="D61" s="21" t="s">
        <v>35</v>
      </c>
      <c r="E61" s="3"/>
      <c r="F61" s="3"/>
      <c r="G61" s="3"/>
      <c r="H61" s="4">
        <v>50</v>
      </c>
      <c r="I61" s="5">
        <v>500</v>
      </c>
      <c r="J61" s="13">
        <f t="shared" si="33"/>
        <v>25</v>
      </c>
      <c r="L61" s="2">
        <v>0</v>
      </c>
      <c r="N61" s="14">
        <f t="shared" si="34"/>
        <v>0</v>
      </c>
      <c r="O61" s="6">
        <f t="shared" si="35"/>
        <v>0</v>
      </c>
      <c r="P61" s="6"/>
      <c r="Q61" s="6"/>
      <c r="R61" s="6"/>
      <c r="S61" s="6">
        <f t="shared" si="36"/>
        <v>0</v>
      </c>
      <c r="T61" s="6">
        <f t="shared" si="37"/>
        <v>0</v>
      </c>
      <c r="U61" s="6">
        <f t="shared" si="38"/>
        <v>0</v>
      </c>
      <c r="V61" s="6">
        <f t="shared" si="39"/>
        <v>500</v>
      </c>
      <c r="W61" s="6"/>
      <c r="X61" s="6"/>
      <c r="Y61" s="6">
        <v>500</v>
      </c>
      <c r="Z61" s="6">
        <f t="shared" si="31"/>
        <v>0</v>
      </c>
      <c r="AA61" s="6">
        <f t="shared" si="21"/>
        <v>0</v>
      </c>
      <c r="AB61" s="6">
        <f t="shared" si="22"/>
        <v>25</v>
      </c>
      <c r="AC61" s="6">
        <f t="shared" si="40"/>
        <v>0</v>
      </c>
      <c r="AD61" s="6"/>
      <c r="AE61" s="6"/>
      <c r="AF61" s="6"/>
      <c r="AG61" s="6">
        <f t="shared" si="23"/>
        <v>0</v>
      </c>
      <c r="AH61" s="6">
        <f t="shared" si="24"/>
        <v>0</v>
      </c>
      <c r="AI61" s="6">
        <f t="shared" si="25"/>
        <v>0</v>
      </c>
      <c r="AJ61" s="6">
        <f t="shared" si="41"/>
        <v>0</v>
      </c>
      <c r="AK61" s="6"/>
      <c r="AL61" s="6"/>
      <c r="AM61" s="6"/>
      <c r="AN61" s="6">
        <f t="shared" si="26"/>
        <v>0</v>
      </c>
      <c r="AO61" s="6">
        <f t="shared" si="27"/>
        <v>0</v>
      </c>
      <c r="AP61" s="6">
        <f t="shared" si="28"/>
        <v>0</v>
      </c>
      <c r="AQ61" s="6">
        <f t="shared" si="32"/>
        <v>500</v>
      </c>
      <c r="AR61" s="13">
        <f t="shared" si="29"/>
        <v>25</v>
      </c>
    </row>
    <row r="62" spans="1:44" ht="32.25" customHeight="1">
      <c r="A62" s="3">
        <v>57</v>
      </c>
      <c r="B62" s="54" t="s">
        <v>89</v>
      </c>
      <c r="C62" s="55"/>
      <c r="D62" s="5" t="s">
        <v>34</v>
      </c>
      <c r="E62" s="3"/>
      <c r="F62" s="3"/>
      <c r="G62" s="3"/>
      <c r="H62" s="4">
        <v>1500</v>
      </c>
      <c r="I62" s="5">
        <v>10</v>
      </c>
      <c r="J62" s="13">
        <f t="shared" si="33"/>
        <v>15</v>
      </c>
      <c r="L62" s="2">
        <f t="shared" si="30"/>
        <v>10</v>
      </c>
      <c r="N62" s="14">
        <f t="shared" si="34"/>
        <v>0</v>
      </c>
      <c r="O62" s="6">
        <f t="shared" si="35"/>
        <v>0</v>
      </c>
      <c r="P62" s="6"/>
      <c r="Q62" s="6"/>
      <c r="R62" s="6"/>
      <c r="S62" s="6">
        <f t="shared" si="36"/>
        <v>0</v>
      </c>
      <c r="T62" s="6">
        <f t="shared" si="37"/>
        <v>0</v>
      </c>
      <c r="U62" s="6">
        <f t="shared" si="38"/>
        <v>0</v>
      </c>
      <c r="V62" s="6">
        <f t="shared" si="39"/>
        <v>10</v>
      </c>
      <c r="W62" s="6"/>
      <c r="X62" s="6"/>
      <c r="Y62" s="6">
        <v>10</v>
      </c>
      <c r="Z62" s="6">
        <f t="shared" si="31"/>
        <v>0</v>
      </c>
      <c r="AA62" s="6">
        <f t="shared" si="21"/>
        <v>0</v>
      </c>
      <c r="AB62" s="6">
        <f t="shared" si="22"/>
        <v>15</v>
      </c>
      <c r="AC62" s="6">
        <f t="shared" si="40"/>
        <v>0</v>
      </c>
      <c r="AD62" s="6"/>
      <c r="AE62" s="6"/>
      <c r="AF62" s="6"/>
      <c r="AG62" s="6">
        <f t="shared" si="23"/>
        <v>0</v>
      </c>
      <c r="AH62" s="6">
        <f t="shared" si="24"/>
        <v>0</v>
      </c>
      <c r="AI62" s="6">
        <f t="shared" si="25"/>
        <v>0</v>
      </c>
      <c r="AJ62" s="6">
        <f t="shared" si="41"/>
        <v>0</v>
      </c>
      <c r="AK62" s="6"/>
      <c r="AL62" s="6"/>
      <c r="AM62" s="6"/>
      <c r="AN62" s="6">
        <f t="shared" si="26"/>
        <v>0</v>
      </c>
      <c r="AO62" s="6">
        <f t="shared" si="27"/>
        <v>0</v>
      </c>
      <c r="AP62" s="6">
        <f t="shared" si="28"/>
        <v>0</v>
      </c>
      <c r="AQ62" s="6">
        <f t="shared" si="32"/>
        <v>10</v>
      </c>
      <c r="AR62" s="13">
        <f t="shared" si="29"/>
        <v>15</v>
      </c>
    </row>
    <row r="63" spans="1:44">
      <c r="A63" s="1">
        <v>58</v>
      </c>
      <c r="B63" s="52" t="s">
        <v>90</v>
      </c>
      <c r="C63" s="53"/>
      <c r="D63" s="5" t="s">
        <v>34</v>
      </c>
      <c r="E63" s="3"/>
      <c r="F63" s="3"/>
      <c r="G63" s="3"/>
      <c r="H63" s="18">
        <v>2400</v>
      </c>
      <c r="I63" s="5">
        <v>76</v>
      </c>
      <c r="J63" s="13">
        <f t="shared" si="33"/>
        <v>182.4</v>
      </c>
      <c r="L63" s="2">
        <f t="shared" si="30"/>
        <v>76</v>
      </c>
      <c r="N63" s="14">
        <f t="shared" si="34"/>
        <v>0</v>
      </c>
      <c r="O63" s="6">
        <f t="shared" si="35"/>
        <v>0</v>
      </c>
      <c r="P63" s="6"/>
      <c r="Q63" s="6"/>
      <c r="R63" s="6"/>
      <c r="S63" s="6">
        <f t="shared" si="36"/>
        <v>0</v>
      </c>
      <c r="T63" s="6">
        <f t="shared" si="37"/>
        <v>0</v>
      </c>
      <c r="U63" s="6">
        <f t="shared" si="38"/>
        <v>0</v>
      </c>
      <c r="V63" s="6">
        <f t="shared" si="39"/>
        <v>76</v>
      </c>
      <c r="W63" s="6"/>
      <c r="X63" s="6"/>
      <c r="Y63" s="6">
        <v>76</v>
      </c>
      <c r="Z63" s="6">
        <f t="shared" si="31"/>
        <v>0</v>
      </c>
      <c r="AA63" s="6">
        <f t="shared" si="21"/>
        <v>0</v>
      </c>
      <c r="AB63" s="6">
        <f t="shared" si="22"/>
        <v>182.4</v>
      </c>
      <c r="AC63" s="6">
        <f t="shared" si="40"/>
        <v>0</v>
      </c>
      <c r="AD63" s="6"/>
      <c r="AE63" s="6"/>
      <c r="AF63" s="6"/>
      <c r="AG63" s="6">
        <f t="shared" si="23"/>
        <v>0</v>
      </c>
      <c r="AH63" s="6">
        <f t="shared" si="24"/>
        <v>0</v>
      </c>
      <c r="AI63" s="6">
        <f t="shared" si="25"/>
        <v>0</v>
      </c>
      <c r="AJ63" s="6">
        <f t="shared" si="41"/>
        <v>0</v>
      </c>
      <c r="AK63" s="6"/>
      <c r="AL63" s="6"/>
      <c r="AM63" s="6"/>
      <c r="AN63" s="6">
        <f t="shared" si="26"/>
        <v>0</v>
      </c>
      <c r="AO63" s="6">
        <f t="shared" si="27"/>
        <v>0</v>
      </c>
      <c r="AP63" s="6">
        <f t="shared" si="28"/>
        <v>0</v>
      </c>
      <c r="AQ63" s="6">
        <f t="shared" si="32"/>
        <v>76</v>
      </c>
      <c r="AR63" s="13">
        <f t="shared" si="29"/>
        <v>182.4</v>
      </c>
    </row>
    <row r="64" spans="1:44">
      <c r="A64" s="1">
        <v>59</v>
      </c>
      <c r="B64" s="52" t="s">
        <v>91</v>
      </c>
      <c r="C64" s="53"/>
      <c r="D64" s="5" t="s">
        <v>34</v>
      </c>
      <c r="E64" s="3"/>
      <c r="F64" s="3"/>
      <c r="G64" s="3"/>
      <c r="H64" s="18">
        <v>2400</v>
      </c>
      <c r="I64" s="5">
        <v>16</v>
      </c>
      <c r="J64" s="13">
        <f t="shared" si="33"/>
        <v>38.4</v>
      </c>
      <c r="L64" s="2">
        <f t="shared" si="30"/>
        <v>16</v>
      </c>
      <c r="N64" s="14">
        <f t="shared" si="34"/>
        <v>0</v>
      </c>
      <c r="O64" s="6">
        <f t="shared" si="35"/>
        <v>0</v>
      </c>
      <c r="P64" s="6"/>
      <c r="Q64" s="6"/>
      <c r="R64" s="6"/>
      <c r="S64" s="6">
        <f t="shared" si="36"/>
        <v>0</v>
      </c>
      <c r="T64" s="6">
        <f t="shared" si="37"/>
        <v>0</v>
      </c>
      <c r="U64" s="6">
        <f t="shared" si="38"/>
        <v>0</v>
      </c>
      <c r="V64" s="6">
        <f t="shared" si="39"/>
        <v>16</v>
      </c>
      <c r="W64" s="6"/>
      <c r="X64" s="6"/>
      <c r="Y64" s="6">
        <v>16</v>
      </c>
      <c r="Z64" s="6">
        <f t="shared" si="31"/>
        <v>0</v>
      </c>
      <c r="AA64" s="6">
        <f t="shared" si="21"/>
        <v>0</v>
      </c>
      <c r="AB64" s="6">
        <f t="shared" si="22"/>
        <v>38.4</v>
      </c>
      <c r="AC64" s="6">
        <f t="shared" si="40"/>
        <v>0</v>
      </c>
      <c r="AD64" s="6"/>
      <c r="AE64" s="6"/>
      <c r="AF64" s="6"/>
      <c r="AG64" s="6">
        <f t="shared" si="23"/>
        <v>0</v>
      </c>
      <c r="AH64" s="6">
        <f t="shared" si="24"/>
        <v>0</v>
      </c>
      <c r="AI64" s="6">
        <f t="shared" si="25"/>
        <v>0</v>
      </c>
      <c r="AJ64" s="6">
        <f t="shared" si="41"/>
        <v>0</v>
      </c>
      <c r="AK64" s="6"/>
      <c r="AL64" s="6"/>
      <c r="AM64" s="6"/>
      <c r="AN64" s="6">
        <f t="shared" si="26"/>
        <v>0</v>
      </c>
      <c r="AO64" s="6">
        <f t="shared" si="27"/>
        <v>0</v>
      </c>
      <c r="AP64" s="6">
        <f t="shared" si="28"/>
        <v>0</v>
      </c>
      <c r="AQ64" s="6">
        <f t="shared" si="32"/>
        <v>16</v>
      </c>
      <c r="AR64" s="13">
        <f t="shared" si="29"/>
        <v>38.4</v>
      </c>
    </row>
    <row r="65" spans="1:44">
      <c r="A65" s="3">
        <v>60</v>
      </c>
      <c r="B65" s="52" t="s">
        <v>92</v>
      </c>
      <c r="C65" s="53"/>
      <c r="D65" s="5" t="s">
        <v>34</v>
      </c>
      <c r="E65" s="3"/>
      <c r="F65" s="3"/>
      <c r="G65" s="3"/>
      <c r="H65" s="18">
        <v>3800</v>
      </c>
      <c r="I65" s="5">
        <v>6</v>
      </c>
      <c r="J65" s="13">
        <f t="shared" si="33"/>
        <v>22.8</v>
      </c>
      <c r="L65" s="2">
        <f t="shared" si="30"/>
        <v>6</v>
      </c>
      <c r="N65" s="14">
        <f t="shared" si="34"/>
        <v>0</v>
      </c>
      <c r="O65" s="6">
        <f t="shared" si="35"/>
        <v>0</v>
      </c>
      <c r="P65" s="6"/>
      <c r="Q65" s="6"/>
      <c r="R65" s="6"/>
      <c r="S65" s="6">
        <f t="shared" si="36"/>
        <v>0</v>
      </c>
      <c r="T65" s="6">
        <f t="shared" si="37"/>
        <v>0</v>
      </c>
      <c r="U65" s="6">
        <f t="shared" si="38"/>
        <v>0</v>
      </c>
      <c r="V65" s="6">
        <f t="shared" si="39"/>
        <v>6</v>
      </c>
      <c r="W65" s="6"/>
      <c r="X65" s="6"/>
      <c r="Y65" s="6">
        <v>6</v>
      </c>
      <c r="Z65" s="6">
        <f t="shared" si="31"/>
        <v>0</v>
      </c>
      <c r="AA65" s="6">
        <f t="shared" si="21"/>
        <v>0</v>
      </c>
      <c r="AB65" s="6">
        <f t="shared" si="22"/>
        <v>22.8</v>
      </c>
      <c r="AC65" s="6">
        <f t="shared" si="40"/>
        <v>0</v>
      </c>
      <c r="AD65" s="6"/>
      <c r="AE65" s="6"/>
      <c r="AF65" s="6"/>
      <c r="AG65" s="6">
        <f t="shared" si="23"/>
        <v>0</v>
      </c>
      <c r="AH65" s="6">
        <f t="shared" si="24"/>
        <v>0</v>
      </c>
      <c r="AI65" s="6">
        <f t="shared" si="25"/>
        <v>0</v>
      </c>
      <c r="AJ65" s="6">
        <f t="shared" si="41"/>
        <v>0</v>
      </c>
      <c r="AK65" s="6"/>
      <c r="AL65" s="6"/>
      <c r="AM65" s="6"/>
      <c r="AN65" s="6">
        <f t="shared" si="26"/>
        <v>0</v>
      </c>
      <c r="AO65" s="6">
        <f t="shared" si="27"/>
        <v>0</v>
      </c>
      <c r="AP65" s="6">
        <f t="shared" si="28"/>
        <v>0</v>
      </c>
      <c r="AQ65" s="6">
        <f t="shared" si="32"/>
        <v>6</v>
      </c>
      <c r="AR65" s="13">
        <f t="shared" si="29"/>
        <v>22.8</v>
      </c>
    </row>
    <row r="66" spans="1:44" ht="33" customHeight="1">
      <c r="A66" s="1">
        <v>61</v>
      </c>
      <c r="B66" s="54" t="s">
        <v>111</v>
      </c>
      <c r="C66" s="55"/>
      <c r="D66" s="5" t="s">
        <v>34</v>
      </c>
      <c r="E66" s="3"/>
      <c r="F66" s="3"/>
      <c r="G66" s="3"/>
      <c r="H66" s="18">
        <v>40000</v>
      </c>
      <c r="I66" s="5">
        <v>3</v>
      </c>
      <c r="J66" s="13">
        <f t="shared" si="33"/>
        <v>120</v>
      </c>
      <c r="L66" s="2">
        <f t="shared" si="30"/>
        <v>3</v>
      </c>
      <c r="N66" s="14">
        <f t="shared" si="34"/>
        <v>0</v>
      </c>
      <c r="O66" s="6">
        <f t="shared" si="35"/>
        <v>0</v>
      </c>
      <c r="P66" s="6"/>
      <c r="Q66" s="6"/>
      <c r="R66" s="6"/>
      <c r="S66" s="6">
        <f t="shared" si="36"/>
        <v>0</v>
      </c>
      <c r="T66" s="6">
        <f t="shared" si="37"/>
        <v>0</v>
      </c>
      <c r="U66" s="6">
        <f t="shared" si="38"/>
        <v>0</v>
      </c>
      <c r="V66" s="6">
        <f t="shared" si="39"/>
        <v>3</v>
      </c>
      <c r="W66" s="6"/>
      <c r="X66" s="6"/>
      <c r="Y66" s="6">
        <v>3</v>
      </c>
      <c r="Z66" s="6">
        <f t="shared" si="31"/>
        <v>0</v>
      </c>
      <c r="AA66" s="6">
        <f t="shared" si="21"/>
        <v>0</v>
      </c>
      <c r="AB66" s="6">
        <f t="shared" si="22"/>
        <v>120</v>
      </c>
      <c r="AC66" s="6">
        <f t="shared" si="40"/>
        <v>0</v>
      </c>
      <c r="AD66" s="6"/>
      <c r="AE66" s="6"/>
      <c r="AF66" s="6"/>
      <c r="AG66" s="6">
        <f t="shared" si="23"/>
        <v>0</v>
      </c>
      <c r="AH66" s="6">
        <f t="shared" si="24"/>
        <v>0</v>
      </c>
      <c r="AI66" s="6">
        <f t="shared" si="25"/>
        <v>0</v>
      </c>
      <c r="AJ66" s="6">
        <f t="shared" si="41"/>
        <v>0</v>
      </c>
      <c r="AK66" s="6"/>
      <c r="AL66" s="6"/>
      <c r="AM66" s="6"/>
      <c r="AN66" s="6">
        <f t="shared" si="26"/>
        <v>0</v>
      </c>
      <c r="AO66" s="6">
        <f t="shared" si="27"/>
        <v>0</v>
      </c>
      <c r="AP66" s="6">
        <f t="shared" si="28"/>
        <v>0</v>
      </c>
      <c r="AQ66" s="6">
        <f t="shared" si="32"/>
        <v>3</v>
      </c>
      <c r="AR66" s="13">
        <f t="shared" si="29"/>
        <v>120</v>
      </c>
    </row>
    <row r="67" spans="1:44" ht="34.5" customHeight="1">
      <c r="A67" s="1">
        <v>62</v>
      </c>
      <c r="B67" s="54" t="s">
        <v>112</v>
      </c>
      <c r="C67" s="55"/>
      <c r="D67" s="5" t="s">
        <v>34</v>
      </c>
      <c r="E67" s="3"/>
      <c r="F67" s="3"/>
      <c r="G67" s="3"/>
      <c r="H67" s="18">
        <v>40000</v>
      </c>
      <c r="I67" s="5">
        <v>3</v>
      </c>
      <c r="J67" s="13">
        <f t="shared" si="33"/>
        <v>120</v>
      </c>
      <c r="L67" s="2">
        <f t="shared" si="30"/>
        <v>3</v>
      </c>
      <c r="N67" s="14">
        <f t="shared" si="34"/>
        <v>0</v>
      </c>
      <c r="O67" s="6">
        <f t="shared" si="35"/>
        <v>0</v>
      </c>
      <c r="P67" s="6"/>
      <c r="Q67" s="6"/>
      <c r="R67" s="6"/>
      <c r="S67" s="6">
        <f t="shared" si="36"/>
        <v>0</v>
      </c>
      <c r="T67" s="6">
        <f t="shared" si="37"/>
        <v>0</v>
      </c>
      <c r="U67" s="6">
        <f t="shared" si="38"/>
        <v>0</v>
      </c>
      <c r="V67" s="6">
        <f t="shared" si="39"/>
        <v>3</v>
      </c>
      <c r="W67" s="6"/>
      <c r="X67" s="6"/>
      <c r="Y67" s="6">
        <v>3</v>
      </c>
      <c r="Z67" s="6">
        <f t="shared" si="31"/>
        <v>0</v>
      </c>
      <c r="AA67" s="6">
        <f t="shared" si="21"/>
        <v>0</v>
      </c>
      <c r="AB67" s="6">
        <f t="shared" si="22"/>
        <v>120</v>
      </c>
      <c r="AC67" s="6">
        <f t="shared" si="40"/>
        <v>0</v>
      </c>
      <c r="AD67" s="6"/>
      <c r="AE67" s="6"/>
      <c r="AF67" s="6"/>
      <c r="AG67" s="6">
        <f t="shared" si="23"/>
        <v>0</v>
      </c>
      <c r="AH67" s="6">
        <f t="shared" si="24"/>
        <v>0</v>
      </c>
      <c r="AI67" s="6">
        <f t="shared" si="25"/>
        <v>0</v>
      </c>
      <c r="AJ67" s="6">
        <f t="shared" si="41"/>
        <v>0</v>
      </c>
      <c r="AK67" s="6"/>
      <c r="AL67" s="6"/>
      <c r="AM67" s="6"/>
      <c r="AN67" s="6">
        <f t="shared" si="26"/>
        <v>0</v>
      </c>
      <c r="AO67" s="6">
        <f t="shared" si="27"/>
        <v>0</v>
      </c>
      <c r="AP67" s="6">
        <f t="shared" si="28"/>
        <v>0</v>
      </c>
      <c r="AQ67" s="6">
        <f t="shared" si="32"/>
        <v>3</v>
      </c>
      <c r="AR67" s="13">
        <f t="shared" si="29"/>
        <v>120</v>
      </c>
    </row>
    <row r="68" spans="1:44" ht="32.25" customHeight="1">
      <c r="A68" s="3">
        <v>63</v>
      </c>
      <c r="B68" s="54" t="s">
        <v>113</v>
      </c>
      <c r="C68" s="55"/>
      <c r="D68" s="5" t="s">
        <v>34</v>
      </c>
      <c r="E68" s="3"/>
      <c r="F68" s="3"/>
      <c r="G68" s="3"/>
      <c r="H68" s="18">
        <v>40000</v>
      </c>
      <c r="I68" s="5">
        <v>3</v>
      </c>
      <c r="J68" s="13">
        <f t="shared" si="33"/>
        <v>120</v>
      </c>
      <c r="L68" s="2">
        <f t="shared" si="30"/>
        <v>3</v>
      </c>
      <c r="N68" s="14">
        <f t="shared" si="34"/>
        <v>0</v>
      </c>
      <c r="O68" s="6">
        <f t="shared" si="35"/>
        <v>0</v>
      </c>
      <c r="P68" s="6"/>
      <c r="Q68" s="6"/>
      <c r="R68" s="6"/>
      <c r="S68" s="6">
        <f t="shared" si="36"/>
        <v>0</v>
      </c>
      <c r="T68" s="6">
        <f t="shared" si="37"/>
        <v>0</v>
      </c>
      <c r="U68" s="6">
        <f t="shared" si="38"/>
        <v>0</v>
      </c>
      <c r="V68" s="6">
        <f t="shared" si="39"/>
        <v>3</v>
      </c>
      <c r="W68" s="6"/>
      <c r="X68" s="6"/>
      <c r="Y68" s="6">
        <v>3</v>
      </c>
      <c r="Z68" s="6">
        <f t="shared" si="31"/>
        <v>0</v>
      </c>
      <c r="AA68" s="6">
        <f t="shared" si="21"/>
        <v>0</v>
      </c>
      <c r="AB68" s="6">
        <f t="shared" si="22"/>
        <v>120</v>
      </c>
      <c r="AC68" s="6">
        <f t="shared" si="40"/>
        <v>0</v>
      </c>
      <c r="AD68" s="6"/>
      <c r="AE68" s="6"/>
      <c r="AF68" s="6"/>
      <c r="AG68" s="6">
        <f t="shared" si="23"/>
        <v>0</v>
      </c>
      <c r="AH68" s="6">
        <f t="shared" si="24"/>
        <v>0</v>
      </c>
      <c r="AI68" s="6">
        <f t="shared" si="25"/>
        <v>0</v>
      </c>
      <c r="AJ68" s="6">
        <f t="shared" si="41"/>
        <v>0</v>
      </c>
      <c r="AK68" s="6"/>
      <c r="AL68" s="6"/>
      <c r="AM68" s="6"/>
      <c r="AN68" s="6">
        <f t="shared" si="26"/>
        <v>0</v>
      </c>
      <c r="AO68" s="6">
        <f t="shared" si="27"/>
        <v>0</v>
      </c>
      <c r="AP68" s="6">
        <f t="shared" si="28"/>
        <v>0</v>
      </c>
      <c r="AQ68" s="6">
        <f t="shared" si="32"/>
        <v>3</v>
      </c>
      <c r="AR68" s="13">
        <f t="shared" si="29"/>
        <v>120</v>
      </c>
    </row>
    <row r="69" spans="1:44">
      <c r="A69" s="1">
        <v>64</v>
      </c>
      <c r="B69" s="54" t="s">
        <v>93</v>
      </c>
      <c r="C69" s="55"/>
      <c r="D69" s="5" t="s">
        <v>34</v>
      </c>
      <c r="E69" s="3"/>
      <c r="F69" s="3"/>
      <c r="G69" s="3"/>
      <c r="H69" s="18">
        <v>25000</v>
      </c>
      <c r="I69" s="5">
        <v>1</v>
      </c>
      <c r="J69" s="13">
        <f t="shared" si="33"/>
        <v>25</v>
      </c>
      <c r="L69" s="2">
        <f t="shared" si="30"/>
        <v>1</v>
      </c>
      <c r="N69" s="14">
        <f t="shared" si="34"/>
        <v>0</v>
      </c>
      <c r="O69" s="6">
        <f t="shared" si="35"/>
        <v>0</v>
      </c>
      <c r="P69" s="6"/>
      <c r="Q69" s="6"/>
      <c r="R69" s="6"/>
      <c r="S69" s="6">
        <f t="shared" si="36"/>
        <v>0</v>
      </c>
      <c r="T69" s="6">
        <f t="shared" si="37"/>
        <v>0</v>
      </c>
      <c r="U69" s="6">
        <f t="shared" si="38"/>
        <v>0</v>
      </c>
      <c r="V69" s="6">
        <f t="shared" si="39"/>
        <v>1</v>
      </c>
      <c r="W69" s="6"/>
      <c r="X69" s="6"/>
      <c r="Y69" s="6">
        <v>1</v>
      </c>
      <c r="Z69" s="6">
        <f t="shared" si="31"/>
        <v>0</v>
      </c>
      <c r="AA69" s="6">
        <f t="shared" si="21"/>
        <v>0</v>
      </c>
      <c r="AB69" s="6">
        <f t="shared" si="22"/>
        <v>25</v>
      </c>
      <c r="AC69" s="6">
        <f t="shared" si="40"/>
        <v>0</v>
      </c>
      <c r="AD69" s="6"/>
      <c r="AE69" s="6"/>
      <c r="AF69" s="6"/>
      <c r="AG69" s="6">
        <f t="shared" si="23"/>
        <v>0</v>
      </c>
      <c r="AH69" s="6">
        <f t="shared" si="24"/>
        <v>0</v>
      </c>
      <c r="AI69" s="6">
        <f t="shared" si="25"/>
        <v>0</v>
      </c>
      <c r="AJ69" s="6">
        <f t="shared" si="41"/>
        <v>0</v>
      </c>
      <c r="AK69" s="6"/>
      <c r="AL69" s="6"/>
      <c r="AM69" s="6"/>
      <c r="AN69" s="6">
        <f t="shared" si="26"/>
        <v>0</v>
      </c>
      <c r="AO69" s="6">
        <f t="shared" si="27"/>
        <v>0</v>
      </c>
      <c r="AP69" s="6">
        <f t="shared" si="28"/>
        <v>0</v>
      </c>
      <c r="AQ69" s="6">
        <f t="shared" si="32"/>
        <v>1</v>
      </c>
      <c r="AR69" s="13">
        <f t="shared" si="29"/>
        <v>25</v>
      </c>
    </row>
    <row r="70" spans="1:44" ht="324.75" customHeight="1">
      <c r="A70" s="1">
        <v>65</v>
      </c>
      <c r="B70" s="54" t="s">
        <v>94</v>
      </c>
      <c r="C70" s="55"/>
      <c r="D70" s="5" t="s">
        <v>34</v>
      </c>
      <c r="E70" s="3"/>
      <c r="F70" s="3"/>
      <c r="G70" s="3"/>
      <c r="H70" s="18">
        <v>800</v>
      </c>
      <c r="I70" s="5">
        <v>100</v>
      </c>
      <c r="J70" s="13">
        <f t="shared" si="33"/>
        <v>80</v>
      </c>
      <c r="L70" s="2">
        <f t="shared" si="30"/>
        <v>100</v>
      </c>
      <c r="N70" s="14">
        <f t="shared" si="34"/>
        <v>0</v>
      </c>
      <c r="O70" s="6">
        <f t="shared" si="35"/>
        <v>0</v>
      </c>
      <c r="P70" s="6"/>
      <c r="Q70" s="6"/>
      <c r="R70" s="6"/>
      <c r="S70" s="6">
        <f t="shared" si="36"/>
        <v>0</v>
      </c>
      <c r="T70" s="6">
        <f t="shared" si="37"/>
        <v>0</v>
      </c>
      <c r="U70" s="6">
        <f t="shared" si="38"/>
        <v>0</v>
      </c>
      <c r="V70" s="6">
        <f t="shared" si="39"/>
        <v>100</v>
      </c>
      <c r="W70" s="6"/>
      <c r="X70" s="6"/>
      <c r="Y70" s="6">
        <v>100</v>
      </c>
      <c r="Z70" s="6">
        <f t="shared" si="31"/>
        <v>0</v>
      </c>
      <c r="AA70" s="6">
        <f t="shared" ref="AA70:AA79" si="42">H70*X70/1000</f>
        <v>0</v>
      </c>
      <c r="AB70" s="6">
        <f t="shared" ref="AB70:AB79" si="43">H70*Y70/1000</f>
        <v>80</v>
      </c>
      <c r="AC70" s="6">
        <f t="shared" si="40"/>
        <v>0</v>
      </c>
      <c r="AD70" s="6"/>
      <c r="AE70" s="6"/>
      <c r="AF70" s="6"/>
      <c r="AG70" s="6">
        <f t="shared" ref="AG70:AG79" si="44">H70*AD70/1000</f>
        <v>0</v>
      </c>
      <c r="AH70" s="6">
        <f t="shared" ref="AH70:AH79" si="45">H70*AE70/1000</f>
        <v>0</v>
      </c>
      <c r="AI70" s="6">
        <f t="shared" ref="AI70:AI79" si="46">H70*AF70/1000</f>
        <v>0</v>
      </c>
      <c r="AJ70" s="6">
        <f t="shared" si="41"/>
        <v>0</v>
      </c>
      <c r="AK70" s="6"/>
      <c r="AL70" s="6"/>
      <c r="AM70" s="6"/>
      <c r="AN70" s="6">
        <f t="shared" ref="AN70:AN79" si="47">H70*AK70/1000</f>
        <v>0</v>
      </c>
      <c r="AO70" s="6">
        <f t="shared" ref="AO70:AO79" si="48">H70*AL70/1000</f>
        <v>0</v>
      </c>
      <c r="AP70" s="6">
        <f t="shared" ref="AP70:AP79" si="49">H70*AM70/1000</f>
        <v>0</v>
      </c>
      <c r="AQ70" s="6">
        <f t="shared" si="32"/>
        <v>100</v>
      </c>
      <c r="AR70" s="13">
        <f t="shared" ref="AR70:AR79" si="50">S70+T70+U70+Z70+AA70+AB70+AG70+AH70+AI70+AN70+AO70+AP70</f>
        <v>80</v>
      </c>
    </row>
    <row r="71" spans="1:44" ht="139.5" customHeight="1">
      <c r="A71" s="3">
        <v>66</v>
      </c>
      <c r="B71" s="54" t="s">
        <v>95</v>
      </c>
      <c r="C71" s="55"/>
      <c r="D71" s="5" t="s">
        <v>36</v>
      </c>
      <c r="E71" s="3"/>
      <c r="F71" s="3"/>
      <c r="G71" s="3"/>
      <c r="H71" s="18">
        <v>5000</v>
      </c>
      <c r="I71" s="5">
        <v>2</v>
      </c>
      <c r="J71" s="13">
        <f t="shared" si="33"/>
        <v>10</v>
      </c>
      <c r="L71" s="2">
        <v>500</v>
      </c>
      <c r="N71" s="14">
        <f t="shared" si="34"/>
        <v>0</v>
      </c>
      <c r="O71" s="6">
        <f t="shared" si="35"/>
        <v>0</v>
      </c>
      <c r="P71" s="6"/>
      <c r="Q71" s="6"/>
      <c r="R71" s="6"/>
      <c r="S71" s="6">
        <f t="shared" si="36"/>
        <v>0</v>
      </c>
      <c r="T71" s="6">
        <f t="shared" si="37"/>
        <v>0</v>
      </c>
      <c r="U71" s="6">
        <f t="shared" si="38"/>
        <v>0</v>
      </c>
      <c r="V71" s="6">
        <f t="shared" si="39"/>
        <v>2</v>
      </c>
      <c r="W71" s="6"/>
      <c r="X71" s="6"/>
      <c r="Y71" s="6">
        <v>2</v>
      </c>
      <c r="Z71" s="6">
        <f t="shared" si="31"/>
        <v>0</v>
      </c>
      <c r="AA71" s="6">
        <f t="shared" si="42"/>
        <v>0</v>
      </c>
      <c r="AB71" s="6">
        <f t="shared" si="43"/>
        <v>10</v>
      </c>
      <c r="AC71" s="6">
        <f t="shared" si="40"/>
        <v>0</v>
      </c>
      <c r="AD71" s="6"/>
      <c r="AE71" s="6"/>
      <c r="AF71" s="6"/>
      <c r="AG71" s="6">
        <f t="shared" si="44"/>
        <v>0</v>
      </c>
      <c r="AH71" s="6">
        <f t="shared" si="45"/>
        <v>0</v>
      </c>
      <c r="AI71" s="6">
        <f t="shared" si="46"/>
        <v>0</v>
      </c>
      <c r="AJ71" s="6">
        <f t="shared" si="41"/>
        <v>0</v>
      </c>
      <c r="AK71" s="6"/>
      <c r="AL71" s="6"/>
      <c r="AM71" s="6"/>
      <c r="AN71" s="6">
        <f t="shared" si="47"/>
        <v>0</v>
      </c>
      <c r="AO71" s="6">
        <f t="shared" si="48"/>
        <v>0</v>
      </c>
      <c r="AP71" s="6">
        <f t="shared" si="49"/>
        <v>0</v>
      </c>
      <c r="AQ71" s="6">
        <f t="shared" si="32"/>
        <v>2</v>
      </c>
      <c r="AR71" s="13">
        <f t="shared" si="50"/>
        <v>10</v>
      </c>
    </row>
    <row r="72" spans="1:44" ht="48.75" customHeight="1">
      <c r="A72" s="1">
        <v>67</v>
      </c>
      <c r="B72" s="54" t="s">
        <v>96</v>
      </c>
      <c r="C72" s="55"/>
      <c r="D72" s="5" t="s">
        <v>34</v>
      </c>
      <c r="E72" s="3"/>
      <c r="F72" s="3"/>
      <c r="G72" s="3"/>
      <c r="H72" s="18">
        <v>1000</v>
      </c>
      <c r="I72" s="5">
        <v>50</v>
      </c>
      <c r="J72" s="13">
        <f t="shared" si="33"/>
        <v>50</v>
      </c>
      <c r="L72" s="2">
        <f t="shared" si="30"/>
        <v>50</v>
      </c>
      <c r="N72" s="14">
        <f t="shared" si="34"/>
        <v>0</v>
      </c>
      <c r="O72" s="6">
        <f t="shared" si="35"/>
        <v>0</v>
      </c>
      <c r="P72" s="6"/>
      <c r="Q72" s="6"/>
      <c r="R72" s="6"/>
      <c r="S72" s="6">
        <f t="shared" si="36"/>
        <v>0</v>
      </c>
      <c r="T72" s="6">
        <f t="shared" si="37"/>
        <v>0</v>
      </c>
      <c r="U72" s="6">
        <f t="shared" si="38"/>
        <v>0</v>
      </c>
      <c r="V72" s="6">
        <f t="shared" si="39"/>
        <v>50</v>
      </c>
      <c r="W72" s="6"/>
      <c r="X72" s="6"/>
      <c r="Y72" s="6">
        <v>50</v>
      </c>
      <c r="Z72" s="6">
        <f t="shared" si="31"/>
        <v>0</v>
      </c>
      <c r="AA72" s="6">
        <f t="shared" si="42"/>
        <v>0</v>
      </c>
      <c r="AB72" s="6">
        <f t="shared" si="43"/>
        <v>50</v>
      </c>
      <c r="AC72" s="6">
        <f t="shared" si="40"/>
        <v>0</v>
      </c>
      <c r="AD72" s="6"/>
      <c r="AE72" s="6"/>
      <c r="AF72" s="6"/>
      <c r="AG72" s="6">
        <f t="shared" si="44"/>
        <v>0</v>
      </c>
      <c r="AH72" s="6">
        <f t="shared" si="45"/>
        <v>0</v>
      </c>
      <c r="AI72" s="6">
        <f t="shared" si="46"/>
        <v>0</v>
      </c>
      <c r="AJ72" s="6">
        <f t="shared" si="41"/>
        <v>0</v>
      </c>
      <c r="AK72" s="6"/>
      <c r="AL72" s="6"/>
      <c r="AM72" s="6"/>
      <c r="AN72" s="6">
        <f t="shared" si="47"/>
        <v>0</v>
      </c>
      <c r="AO72" s="6">
        <f t="shared" si="48"/>
        <v>0</v>
      </c>
      <c r="AP72" s="6">
        <f t="shared" si="49"/>
        <v>0</v>
      </c>
      <c r="AQ72" s="6">
        <f t="shared" si="32"/>
        <v>50</v>
      </c>
      <c r="AR72" s="13">
        <f t="shared" si="50"/>
        <v>50</v>
      </c>
    </row>
    <row r="73" spans="1:44" ht="31.5" customHeight="1">
      <c r="A73" s="1">
        <v>68</v>
      </c>
      <c r="B73" s="54" t="s">
        <v>97</v>
      </c>
      <c r="C73" s="55"/>
      <c r="D73" s="5" t="s">
        <v>36</v>
      </c>
      <c r="E73" s="3"/>
      <c r="F73" s="3"/>
      <c r="G73" s="3"/>
      <c r="H73" s="18">
        <v>700</v>
      </c>
      <c r="I73" s="5">
        <v>10</v>
      </c>
      <c r="J73" s="13">
        <f t="shared" si="33"/>
        <v>7</v>
      </c>
      <c r="L73" s="2">
        <f t="shared" si="30"/>
        <v>10</v>
      </c>
      <c r="N73" s="14">
        <f t="shared" si="34"/>
        <v>0</v>
      </c>
      <c r="O73" s="6">
        <f t="shared" si="35"/>
        <v>0</v>
      </c>
      <c r="P73" s="6"/>
      <c r="Q73" s="6"/>
      <c r="R73" s="6"/>
      <c r="S73" s="6">
        <f t="shared" si="36"/>
        <v>0</v>
      </c>
      <c r="T73" s="6">
        <f t="shared" si="37"/>
        <v>0</v>
      </c>
      <c r="U73" s="6">
        <f t="shared" si="38"/>
        <v>0</v>
      </c>
      <c r="V73" s="6">
        <f t="shared" si="39"/>
        <v>10</v>
      </c>
      <c r="W73" s="6"/>
      <c r="X73" s="6"/>
      <c r="Y73" s="6">
        <v>10</v>
      </c>
      <c r="Z73" s="6">
        <f t="shared" si="31"/>
        <v>0</v>
      </c>
      <c r="AA73" s="6">
        <f t="shared" si="42"/>
        <v>0</v>
      </c>
      <c r="AB73" s="6">
        <f t="shared" si="43"/>
        <v>7</v>
      </c>
      <c r="AC73" s="6">
        <f t="shared" si="40"/>
        <v>0</v>
      </c>
      <c r="AD73" s="6"/>
      <c r="AE73" s="6"/>
      <c r="AF73" s="6"/>
      <c r="AG73" s="6">
        <f t="shared" si="44"/>
        <v>0</v>
      </c>
      <c r="AH73" s="6">
        <f t="shared" si="45"/>
        <v>0</v>
      </c>
      <c r="AI73" s="6">
        <f t="shared" si="46"/>
        <v>0</v>
      </c>
      <c r="AJ73" s="6">
        <f t="shared" si="41"/>
        <v>0</v>
      </c>
      <c r="AK73" s="6"/>
      <c r="AL73" s="6"/>
      <c r="AM73" s="6"/>
      <c r="AN73" s="6">
        <f t="shared" si="47"/>
        <v>0</v>
      </c>
      <c r="AO73" s="6">
        <f t="shared" si="48"/>
        <v>0</v>
      </c>
      <c r="AP73" s="6">
        <f t="shared" si="49"/>
        <v>0</v>
      </c>
      <c r="AQ73" s="6">
        <f t="shared" si="32"/>
        <v>10</v>
      </c>
      <c r="AR73" s="13">
        <f t="shared" si="50"/>
        <v>7</v>
      </c>
    </row>
    <row r="74" spans="1:44" ht="30" customHeight="1">
      <c r="A74" s="3">
        <v>69</v>
      </c>
      <c r="B74" s="54" t="s">
        <v>98</v>
      </c>
      <c r="C74" s="55"/>
      <c r="D74" s="5" t="s">
        <v>34</v>
      </c>
      <c r="E74" s="3"/>
      <c r="F74" s="3"/>
      <c r="G74" s="3"/>
      <c r="H74" s="18">
        <v>5000</v>
      </c>
      <c r="I74" s="5">
        <v>1</v>
      </c>
      <c r="J74" s="13">
        <f t="shared" si="33"/>
        <v>5</v>
      </c>
      <c r="L74" s="2">
        <f t="shared" si="30"/>
        <v>1</v>
      </c>
      <c r="N74" s="14">
        <f t="shared" si="34"/>
        <v>0</v>
      </c>
      <c r="O74" s="6">
        <f t="shared" si="35"/>
        <v>0</v>
      </c>
      <c r="P74" s="6"/>
      <c r="Q74" s="6"/>
      <c r="R74" s="6"/>
      <c r="S74" s="6">
        <f t="shared" si="36"/>
        <v>0</v>
      </c>
      <c r="T74" s="6">
        <f t="shared" si="37"/>
        <v>0</v>
      </c>
      <c r="U74" s="6">
        <f t="shared" si="38"/>
        <v>0</v>
      </c>
      <c r="V74" s="6">
        <f t="shared" si="39"/>
        <v>1</v>
      </c>
      <c r="W74" s="6"/>
      <c r="X74" s="6"/>
      <c r="Y74" s="6">
        <v>1</v>
      </c>
      <c r="Z74" s="6">
        <f t="shared" si="31"/>
        <v>0</v>
      </c>
      <c r="AA74" s="6">
        <f t="shared" si="42"/>
        <v>0</v>
      </c>
      <c r="AB74" s="6">
        <f t="shared" si="43"/>
        <v>5</v>
      </c>
      <c r="AC74" s="6">
        <f t="shared" si="40"/>
        <v>0</v>
      </c>
      <c r="AD74" s="6"/>
      <c r="AE74" s="6"/>
      <c r="AF74" s="6"/>
      <c r="AG74" s="6">
        <f t="shared" si="44"/>
        <v>0</v>
      </c>
      <c r="AH74" s="6">
        <f t="shared" si="45"/>
        <v>0</v>
      </c>
      <c r="AI74" s="6">
        <f t="shared" si="46"/>
        <v>0</v>
      </c>
      <c r="AJ74" s="6">
        <f t="shared" si="41"/>
        <v>0</v>
      </c>
      <c r="AK74" s="6"/>
      <c r="AL74" s="6"/>
      <c r="AM74" s="6"/>
      <c r="AN74" s="6">
        <f t="shared" si="47"/>
        <v>0</v>
      </c>
      <c r="AO74" s="6">
        <f t="shared" si="48"/>
        <v>0</v>
      </c>
      <c r="AP74" s="6">
        <f t="shared" si="49"/>
        <v>0</v>
      </c>
      <c r="AQ74" s="6">
        <f t="shared" si="32"/>
        <v>1</v>
      </c>
      <c r="AR74" s="13">
        <f t="shared" si="50"/>
        <v>5</v>
      </c>
    </row>
    <row r="75" spans="1:44" ht="28.5" customHeight="1">
      <c r="A75" s="1">
        <v>70</v>
      </c>
      <c r="B75" s="54" t="s">
        <v>99</v>
      </c>
      <c r="C75" s="55"/>
      <c r="D75" s="5" t="s">
        <v>34</v>
      </c>
      <c r="E75" s="3"/>
      <c r="F75" s="3"/>
      <c r="G75" s="3"/>
      <c r="H75" s="18">
        <v>4000</v>
      </c>
      <c r="I75" s="5">
        <v>11</v>
      </c>
      <c r="J75" s="13">
        <f t="shared" si="33"/>
        <v>44</v>
      </c>
      <c r="L75" s="2">
        <f t="shared" si="30"/>
        <v>11</v>
      </c>
      <c r="N75" s="14">
        <f t="shared" si="34"/>
        <v>0</v>
      </c>
      <c r="O75" s="6"/>
      <c r="P75" s="6"/>
      <c r="Q75" s="6"/>
      <c r="R75" s="6"/>
      <c r="S75" s="6">
        <f t="shared" si="36"/>
        <v>0</v>
      </c>
      <c r="T75" s="6">
        <f t="shared" si="37"/>
        <v>0</v>
      </c>
      <c r="U75" s="6"/>
      <c r="V75" s="6">
        <f t="shared" si="39"/>
        <v>11</v>
      </c>
      <c r="W75" s="6"/>
      <c r="X75" s="6"/>
      <c r="Y75" s="6">
        <v>11</v>
      </c>
      <c r="Z75" s="6">
        <f t="shared" si="31"/>
        <v>0</v>
      </c>
      <c r="AA75" s="6">
        <f t="shared" si="42"/>
        <v>0</v>
      </c>
      <c r="AB75" s="6">
        <f t="shared" si="43"/>
        <v>44</v>
      </c>
      <c r="AC75" s="6">
        <f t="shared" si="40"/>
        <v>0</v>
      </c>
      <c r="AD75" s="6"/>
      <c r="AE75" s="6"/>
      <c r="AF75" s="6"/>
      <c r="AG75" s="6">
        <f t="shared" si="44"/>
        <v>0</v>
      </c>
      <c r="AH75" s="6">
        <f t="shared" si="45"/>
        <v>0</v>
      </c>
      <c r="AI75" s="6">
        <f t="shared" si="46"/>
        <v>0</v>
      </c>
      <c r="AJ75" s="6"/>
      <c r="AK75" s="6"/>
      <c r="AL75" s="6"/>
      <c r="AM75" s="6"/>
      <c r="AN75" s="6">
        <f t="shared" si="47"/>
        <v>0</v>
      </c>
      <c r="AO75" s="6">
        <f t="shared" si="48"/>
        <v>0</v>
      </c>
      <c r="AP75" s="6">
        <f t="shared" si="49"/>
        <v>0</v>
      </c>
      <c r="AQ75" s="6">
        <f t="shared" si="32"/>
        <v>11</v>
      </c>
      <c r="AR75" s="13">
        <f t="shared" si="50"/>
        <v>44</v>
      </c>
    </row>
    <row r="76" spans="1:44">
      <c r="A76" s="1">
        <v>71</v>
      </c>
      <c r="B76" s="52" t="s">
        <v>100</v>
      </c>
      <c r="C76" s="53"/>
      <c r="D76" s="5" t="s">
        <v>34</v>
      </c>
      <c r="E76" s="3"/>
      <c r="F76" s="3"/>
      <c r="G76" s="3"/>
      <c r="H76" s="18">
        <v>9250</v>
      </c>
      <c r="I76" s="5">
        <v>40</v>
      </c>
      <c r="J76" s="13">
        <f t="shared" si="33"/>
        <v>370</v>
      </c>
      <c r="L76" s="2">
        <v>50</v>
      </c>
      <c r="N76" s="14">
        <f t="shared" si="34"/>
        <v>0</v>
      </c>
      <c r="O76" s="6">
        <f t="shared" si="35"/>
        <v>0</v>
      </c>
      <c r="P76" s="6"/>
      <c r="Q76" s="6"/>
      <c r="R76" s="6"/>
      <c r="S76" s="6">
        <f t="shared" si="36"/>
        <v>0</v>
      </c>
      <c r="T76" s="6">
        <f t="shared" si="37"/>
        <v>0</v>
      </c>
      <c r="U76" s="6">
        <f t="shared" si="38"/>
        <v>0</v>
      </c>
      <c r="V76" s="6">
        <v>40</v>
      </c>
      <c r="W76" s="6"/>
      <c r="X76" s="6"/>
      <c r="Y76" s="6">
        <v>40</v>
      </c>
      <c r="Z76" s="6">
        <f t="shared" si="31"/>
        <v>0</v>
      </c>
      <c r="AA76" s="6">
        <f t="shared" si="42"/>
        <v>0</v>
      </c>
      <c r="AB76" s="6">
        <f t="shared" si="43"/>
        <v>370</v>
      </c>
      <c r="AC76" s="6">
        <f t="shared" si="40"/>
        <v>0</v>
      </c>
      <c r="AD76" s="6"/>
      <c r="AE76" s="6"/>
      <c r="AF76" s="6"/>
      <c r="AG76" s="6">
        <f t="shared" si="44"/>
        <v>0</v>
      </c>
      <c r="AH76" s="6">
        <f t="shared" si="45"/>
        <v>0</v>
      </c>
      <c r="AI76" s="6">
        <f t="shared" si="46"/>
        <v>0</v>
      </c>
      <c r="AJ76" s="6">
        <f t="shared" si="41"/>
        <v>0</v>
      </c>
      <c r="AK76" s="6"/>
      <c r="AL76" s="6"/>
      <c r="AM76" s="6"/>
      <c r="AN76" s="6">
        <f t="shared" si="47"/>
        <v>0</v>
      </c>
      <c r="AO76" s="6">
        <f t="shared" si="48"/>
        <v>0</v>
      </c>
      <c r="AP76" s="6">
        <f t="shared" si="49"/>
        <v>0</v>
      </c>
      <c r="AQ76" s="6">
        <f t="shared" si="32"/>
        <v>40</v>
      </c>
      <c r="AR76" s="13">
        <f t="shared" si="50"/>
        <v>370</v>
      </c>
    </row>
    <row r="77" spans="1:44" ht="174.75" customHeight="1">
      <c r="A77" s="3">
        <v>72</v>
      </c>
      <c r="B77" s="52" t="s">
        <v>109</v>
      </c>
      <c r="C77" s="53"/>
      <c r="D77" s="5" t="s">
        <v>34</v>
      </c>
      <c r="E77" s="3"/>
      <c r="F77" s="3"/>
      <c r="G77" s="3"/>
      <c r="H77" s="18">
        <v>15000</v>
      </c>
      <c r="I77" s="5">
        <v>3</v>
      </c>
      <c r="J77" s="13">
        <f t="shared" si="33"/>
        <v>45</v>
      </c>
      <c r="L77" s="2">
        <f t="shared" si="30"/>
        <v>3</v>
      </c>
      <c r="N77" s="14">
        <f t="shared" si="34"/>
        <v>0</v>
      </c>
      <c r="O77" s="6">
        <f t="shared" si="35"/>
        <v>0</v>
      </c>
      <c r="P77" s="6"/>
      <c r="Q77" s="6"/>
      <c r="R77" s="6"/>
      <c r="S77" s="6">
        <f t="shared" si="36"/>
        <v>0</v>
      </c>
      <c r="T77" s="6">
        <f t="shared" si="37"/>
        <v>0</v>
      </c>
      <c r="U77" s="6">
        <f t="shared" si="38"/>
        <v>0</v>
      </c>
      <c r="V77" s="6">
        <f t="shared" si="39"/>
        <v>3</v>
      </c>
      <c r="W77" s="6"/>
      <c r="X77" s="6"/>
      <c r="Y77" s="6">
        <v>3</v>
      </c>
      <c r="Z77" s="6">
        <f t="shared" si="31"/>
        <v>0</v>
      </c>
      <c r="AA77" s="6">
        <f t="shared" si="42"/>
        <v>0</v>
      </c>
      <c r="AB77" s="6">
        <f t="shared" si="43"/>
        <v>45</v>
      </c>
      <c r="AC77" s="6">
        <f t="shared" si="40"/>
        <v>0</v>
      </c>
      <c r="AD77" s="6"/>
      <c r="AE77" s="6"/>
      <c r="AF77" s="6"/>
      <c r="AG77" s="6">
        <f t="shared" si="44"/>
        <v>0</v>
      </c>
      <c r="AH77" s="6">
        <f t="shared" si="45"/>
        <v>0</v>
      </c>
      <c r="AI77" s="6">
        <f t="shared" si="46"/>
        <v>0</v>
      </c>
      <c r="AJ77" s="6">
        <f t="shared" si="41"/>
        <v>0</v>
      </c>
      <c r="AK77" s="6"/>
      <c r="AL77" s="6"/>
      <c r="AM77" s="6"/>
      <c r="AN77" s="6">
        <f t="shared" si="47"/>
        <v>0</v>
      </c>
      <c r="AO77" s="6">
        <f t="shared" si="48"/>
        <v>0</v>
      </c>
      <c r="AP77" s="6">
        <f t="shared" si="49"/>
        <v>0</v>
      </c>
      <c r="AQ77" s="6">
        <f t="shared" si="32"/>
        <v>3</v>
      </c>
      <c r="AR77" s="13">
        <f t="shared" si="50"/>
        <v>45</v>
      </c>
    </row>
    <row r="78" spans="1:44" ht="172.5" customHeight="1">
      <c r="A78" s="1">
        <v>73</v>
      </c>
      <c r="B78" s="56" t="s">
        <v>101</v>
      </c>
      <c r="C78" s="57"/>
      <c r="D78" s="5" t="s">
        <v>34</v>
      </c>
      <c r="E78" s="3"/>
      <c r="F78" s="3"/>
      <c r="G78" s="3"/>
      <c r="H78" s="4">
        <v>4200</v>
      </c>
      <c r="I78" s="5">
        <v>40</v>
      </c>
      <c r="J78" s="13">
        <f t="shared" si="33"/>
        <v>168</v>
      </c>
      <c r="L78" s="2">
        <f>I78</f>
        <v>40</v>
      </c>
      <c r="N78" s="14">
        <f t="shared" si="34"/>
        <v>0</v>
      </c>
      <c r="O78" s="6">
        <f t="shared" si="35"/>
        <v>0</v>
      </c>
      <c r="P78" s="6"/>
      <c r="Q78" s="6"/>
      <c r="R78" s="6"/>
      <c r="S78" s="6">
        <f t="shared" si="36"/>
        <v>0</v>
      </c>
      <c r="T78" s="6">
        <f t="shared" si="37"/>
        <v>0</v>
      </c>
      <c r="U78" s="6">
        <f t="shared" si="38"/>
        <v>0</v>
      </c>
      <c r="V78" s="6">
        <f t="shared" si="39"/>
        <v>40</v>
      </c>
      <c r="W78" s="6"/>
      <c r="X78" s="6"/>
      <c r="Y78" s="6">
        <v>40</v>
      </c>
      <c r="Z78" s="6">
        <f t="shared" si="31"/>
        <v>0</v>
      </c>
      <c r="AA78" s="6">
        <f t="shared" si="42"/>
        <v>0</v>
      </c>
      <c r="AB78" s="6">
        <f t="shared" si="43"/>
        <v>168</v>
      </c>
      <c r="AC78" s="6">
        <f t="shared" si="40"/>
        <v>0</v>
      </c>
      <c r="AD78" s="6"/>
      <c r="AE78" s="6"/>
      <c r="AF78" s="6"/>
      <c r="AG78" s="6">
        <f t="shared" si="44"/>
        <v>0</v>
      </c>
      <c r="AH78" s="6">
        <f t="shared" si="45"/>
        <v>0</v>
      </c>
      <c r="AI78" s="6">
        <f t="shared" si="46"/>
        <v>0</v>
      </c>
      <c r="AJ78" s="6">
        <f t="shared" si="41"/>
        <v>0</v>
      </c>
      <c r="AK78" s="6"/>
      <c r="AL78" s="6"/>
      <c r="AM78" s="6"/>
      <c r="AN78" s="6">
        <f t="shared" si="47"/>
        <v>0</v>
      </c>
      <c r="AO78" s="6">
        <f t="shared" si="48"/>
        <v>0</v>
      </c>
      <c r="AP78" s="6">
        <f t="shared" si="49"/>
        <v>0</v>
      </c>
      <c r="AQ78" s="6">
        <f t="shared" si="32"/>
        <v>40</v>
      </c>
      <c r="AR78" s="13">
        <f t="shared" si="50"/>
        <v>168</v>
      </c>
    </row>
    <row r="79" spans="1:44" ht="48.75" customHeight="1">
      <c r="A79" s="6">
        <v>74</v>
      </c>
      <c r="B79" s="54" t="s">
        <v>102</v>
      </c>
      <c r="C79" s="55"/>
      <c r="D79" s="5" t="s">
        <v>34</v>
      </c>
      <c r="E79" s="3"/>
      <c r="F79" s="3"/>
      <c r="G79" s="3"/>
      <c r="H79" s="18">
        <v>950</v>
      </c>
      <c r="I79" s="5">
        <v>72</v>
      </c>
      <c r="J79" s="13">
        <f t="shared" si="33"/>
        <v>68.400000000000006</v>
      </c>
      <c r="L79" s="2">
        <f>I79</f>
        <v>72</v>
      </c>
      <c r="N79" s="14">
        <f t="shared" si="34"/>
        <v>0</v>
      </c>
      <c r="O79" s="6">
        <f t="shared" si="35"/>
        <v>0</v>
      </c>
      <c r="P79" s="6"/>
      <c r="Q79" s="6"/>
      <c r="R79" s="6"/>
      <c r="S79" s="6">
        <f t="shared" si="36"/>
        <v>0</v>
      </c>
      <c r="T79" s="6">
        <f t="shared" si="37"/>
        <v>0</v>
      </c>
      <c r="U79" s="6">
        <f t="shared" si="38"/>
        <v>0</v>
      </c>
      <c r="V79" s="6">
        <f t="shared" si="39"/>
        <v>72</v>
      </c>
      <c r="W79" s="6"/>
      <c r="X79" s="6"/>
      <c r="Y79" s="6">
        <v>72</v>
      </c>
      <c r="Z79" s="6">
        <f t="shared" si="31"/>
        <v>0</v>
      </c>
      <c r="AA79" s="6">
        <f t="shared" si="42"/>
        <v>0</v>
      </c>
      <c r="AB79" s="6">
        <f t="shared" si="43"/>
        <v>68.400000000000006</v>
      </c>
      <c r="AC79" s="6">
        <f t="shared" si="40"/>
        <v>0</v>
      </c>
      <c r="AD79" s="6"/>
      <c r="AE79" s="6"/>
      <c r="AF79" s="6"/>
      <c r="AG79" s="6">
        <f t="shared" si="44"/>
        <v>0</v>
      </c>
      <c r="AH79" s="6">
        <f t="shared" si="45"/>
        <v>0</v>
      </c>
      <c r="AI79" s="6">
        <f t="shared" si="46"/>
        <v>0</v>
      </c>
      <c r="AJ79" s="6">
        <f t="shared" si="41"/>
        <v>0</v>
      </c>
      <c r="AK79" s="6"/>
      <c r="AL79" s="6"/>
      <c r="AM79" s="6"/>
      <c r="AN79" s="6">
        <f t="shared" si="47"/>
        <v>0</v>
      </c>
      <c r="AO79" s="6">
        <f t="shared" si="48"/>
        <v>0</v>
      </c>
      <c r="AP79" s="6">
        <f t="shared" si="49"/>
        <v>0</v>
      </c>
      <c r="AQ79" s="6">
        <f t="shared" si="32"/>
        <v>72</v>
      </c>
      <c r="AR79" s="13">
        <f t="shared" si="50"/>
        <v>68.400000000000006</v>
      </c>
    </row>
    <row r="80" spans="1:44">
      <c r="B80" s="36" t="s">
        <v>103</v>
      </c>
      <c r="C80" s="38"/>
      <c r="D80" s="3"/>
      <c r="E80" s="3"/>
      <c r="F80" s="3"/>
      <c r="G80" s="3"/>
      <c r="H80" s="3"/>
      <c r="I80" s="3">
        <f>SUM(I6:I79)</f>
        <v>1907</v>
      </c>
      <c r="J80" s="22">
        <f>SUM(J6:J79)</f>
        <v>11129.399999999998</v>
      </c>
      <c r="K80" s="3">
        <f t="shared" ref="K80:AP80" si="51">SUM(K12:K79)</f>
        <v>0</v>
      </c>
      <c r="L80" s="3">
        <f t="shared" si="51"/>
        <v>1731</v>
      </c>
      <c r="M80" s="3">
        <f t="shared" si="51"/>
        <v>0</v>
      </c>
      <c r="N80" s="3">
        <f t="shared" si="51"/>
        <v>0</v>
      </c>
      <c r="O80" s="3">
        <f t="shared" si="51"/>
        <v>0</v>
      </c>
      <c r="P80" s="3">
        <f t="shared" si="51"/>
        <v>0</v>
      </c>
      <c r="Q80" s="3">
        <f t="shared" si="51"/>
        <v>0</v>
      </c>
      <c r="R80" s="3">
        <f t="shared" si="51"/>
        <v>0</v>
      </c>
      <c r="S80" s="3">
        <f t="shared" si="51"/>
        <v>0</v>
      </c>
      <c r="T80" s="3">
        <f t="shared" si="51"/>
        <v>0</v>
      </c>
      <c r="U80" s="3">
        <f t="shared" si="51"/>
        <v>0</v>
      </c>
      <c r="V80" s="3">
        <f>SUM(V6:V79)</f>
        <v>1737</v>
      </c>
      <c r="W80" s="3">
        <f t="shared" si="51"/>
        <v>0</v>
      </c>
      <c r="X80" s="3">
        <f t="shared" si="51"/>
        <v>0</v>
      </c>
      <c r="Y80" s="3">
        <f>SUM(Y6:Y79)</f>
        <v>1737</v>
      </c>
      <c r="Z80" s="3">
        <f t="shared" si="51"/>
        <v>0</v>
      </c>
      <c r="AA80" s="3">
        <f t="shared" si="51"/>
        <v>0</v>
      </c>
      <c r="AB80" s="3">
        <f t="shared" ref="AB80:AJ80" si="52">SUM(AB6:AB79)</f>
        <v>9877.1999999999989</v>
      </c>
      <c r="AC80" s="3">
        <f t="shared" si="52"/>
        <v>140</v>
      </c>
      <c r="AD80" s="3">
        <f t="shared" si="52"/>
        <v>100</v>
      </c>
      <c r="AE80" s="3">
        <f t="shared" si="52"/>
        <v>0</v>
      </c>
      <c r="AF80" s="3">
        <f t="shared" si="52"/>
        <v>40</v>
      </c>
      <c r="AG80" s="3">
        <f t="shared" si="52"/>
        <v>1147.2</v>
      </c>
      <c r="AH80" s="3">
        <f t="shared" si="52"/>
        <v>0</v>
      </c>
      <c r="AI80" s="3">
        <f t="shared" si="52"/>
        <v>60</v>
      </c>
      <c r="AJ80" s="3">
        <f t="shared" si="52"/>
        <v>30</v>
      </c>
      <c r="AK80" s="3">
        <f t="shared" si="51"/>
        <v>0</v>
      </c>
      <c r="AL80" s="3">
        <f>SUM(AL6:AL79)</f>
        <v>30</v>
      </c>
      <c r="AM80" s="3">
        <f t="shared" si="51"/>
        <v>0</v>
      </c>
      <c r="AN80" s="3">
        <f t="shared" si="51"/>
        <v>0</v>
      </c>
      <c r="AO80" s="3">
        <f>SUM(AO6:AO79)</f>
        <v>45</v>
      </c>
      <c r="AP80" s="3">
        <f t="shared" si="51"/>
        <v>0</v>
      </c>
      <c r="AQ80" s="3">
        <f>SUM(AQ6:AQ79)</f>
        <v>1907</v>
      </c>
      <c r="AR80" s="22">
        <f>SUM(AR6:AR79)</f>
        <v>11129.399999999998</v>
      </c>
    </row>
    <row r="84" spans="2:3">
      <c r="B84" s="24" t="s">
        <v>114</v>
      </c>
      <c r="C84" s="23" t="s">
        <v>115</v>
      </c>
    </row>
  </sheetData>
  <sheetProtection password="DA8B" sheet="1" objects="1" scenarios="1" selectLockedCells="1" selectUnlockedCells="1"/>
  <mergeCells count="96">
    <mergeCell ref="B80:C80"/>
    <mergeCell ref="B69:C69"/>
    <mergeCell ref="B70:C70"/>
    <mergeCell ref="B71:C71"/>
    <mergeCell ref="B72:C72"/>
    <mergeCell ref="B73:C73"/>
    <mergeCell ref="B74:C74"/>
    <mergeCell ref="B75:C75"/>
    <mergeCell ref="B76:C76"/>
    <mergeCell ref="B77:C77"/>
    <mergeCell ref="B78:C78"/>
    <mergeCell ref="B79:C79"/>
    <mergeCell ref="B68:C68"/>
    <mergeCell ref="B57:C57"/>
    <mergeCell ref="B58:C58"/>
    <mergeCell ref="B59:C59"/>
    <mergeCell ref="B60:C60"/>
    <mergeCell ref="B61:C61"/>
    <mergeCell ref="B62:C62"/>
    <mergeCell ref="B63:C63"/>
    <mergeCell ref="B64:C64"/>
    <mergeCell ref="B65:C65"/>
    <mergeCell ref="B66:C66"/>
    <mergeCell ref="B67:C67"/>
    <mergeCell ref="B56:C56"/>
    <mergeCell ref="B45:C45"/>
    <mergeCell ref="B46:C46"/>
    <mergeCell ref="B47:C47"/>
    <mergeCell ref="B48:C48"/>
    <mergeCell ref="B49:C49"/>
    <mergeCell ref="B50:C50"/>
    <mergeCell ref="B51:C51"/>
    <mergeCell ref="B52:C52"/>
    <mergeCell ref="B53:C53"/>
    <mergeCell ref="B54:C54"/>
    <mergeCell ref="B55:C55"/>
    <mergeCell ref="B40:C40"/>
    <mergeCell ref="B41:C41"/>
    <mergeCell ref="B42:C42"/>
    <mergeCell ref="B43:C43"/>
    <mergeCell ref="B44:C44"/>
    <mergeCell ref="B24:C24"/>
    <mergeCell ref="B25:C25"/>
    <mergeCell ref="B26:C26"/>
    <mergeCell ref="B27:C27"/>
    <mergeCell ref="B39:C39"/>
    <mergeCell ref="B33:C33"/>
    <mergeCell ref="B34:C34"/>
    <mergeCell ref="B35:C35"/>
    <mergeCell ref="B36:C36"/>
    <mergeCell ref="B37:C37"/>
    <mergeCell ref="B38:C38"/>
    <mergeCell ref="B28:C28"/>
    <mergeCell ref="B29:C29"/>
    <mergeCell ref="B30:C30"/>
    <mergeCell ref="B31:C31"/>
    <mergeCell ref="B32:C32"/>
    <mergeCell ref="B23:C23"/>
    <mergeCell ref="B12:C12"/>
    <mergeCell ref="B13:C13"/>
    <mergeCell ref="B14:C14"/>
    <mergeCell ref="B15:C15"/>
    <mergeCell ref="B16:C16"/>
    <mergeCell ref="B17:C17"/>
    <mergeCell ref="B18:C18"/>
    <mergeCell ref="B19:C19"/>
    <mergeCell ref="B20:C20"/>
    <mergeCell ref="B21:C21"/>
    <mergeCell ref="B22:C22"/>
    <mergeCell ref="B8:C8"/>
    <mergeCell ref="B9:C9"/>
    <mergeCell ref="B10:C10"/>
    <mergeCell ref="B11:C11"/>
    <mergeCell ref="B6:C6"/>
    <mergeCell ref="B7:C7"/>
    <mergeCell ref="AJ3:AP3"/>
    <mergeCell ref="AQ3:AR4"/>
    <mergeCell ref="V4:Y4"/>
    <mergeCell ref="Z4:AB4"/>
    <mergeCell ref="AC4:AF4"/>
    <mergeCell ref="AG4:AI4"/>
    <mergeCell ref="AJ4:AM4"/>
    <mergeCell ref="AN4:AP4"/>
    <mergeCell ref="AC3:AI3"/>
    <mergeCell ref="V3:AB3"/>
    <mergeCell ref="A3:A5"/>
    <mergeCell ref="D3:D5"/>
    <mergeCell ref="E3:F4"/>
    <mergeCell ref="G3:G5"/>
    <mergeCell ref="S4:U4"/>
    <mergeCell ref="O4:R4"/>
    <mergeCell ref="B3:C5"/>
    <mergeCell ref="H3:H5"/>
    <mergeCell ref="I3:J4"/>
    <mergeCell ref="K3:N4"/>
    <mergeCell ref="O3:U3"/>
  </mergeCells>
  <pageMargins left="0.15748031496062992" right="0.19685039370078741" top="0.19685039370078741" bottom="0.19685039370078741" header="0.51181102362204722" footer="0.51181102362204722"/>
  <pageSetup paperSize="9" scale="6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нераз (7)</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dc:creator>
  <cp:lastModifiedBy>1</cp:lastModifiedBy>
  <cp:lastPrinted>2018-06-08T04:18:58Z</cp:lastPrinted>
  <dcterms:created xsi:type="dcterms:W3CDTF">2018-06-07T10:23:22Z</dcterms:created>
  <dcterms:modified xsi:type="dcterms:W3CDTF">2018-06-08T04:32:12Z</dcterms:modified>
</cp:coreProperties>
</file>