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480" yWindow="390" windowWidth="19875" windowHeight="7200"/>
  </bookViews>
  <sheets>
    <sheet name="прочие" sheetId="1" r:id="rId1"/>
  </sheets>
  <calcPr calcId="124519"/>
</workbook>
</file>

<file path=xl/calcChain.xml><?xml version="1.0" encoding="utf-8"?>
<calcChain xmlns="http://schemas.openxmlformats.org/spreadsheetml/2006/main">
  <c r="K166" i="1"/>
  <c r="AI166" s="1"/>
  <c r="X162"/>
  <c r="X161"/>
  <c r="R165"/>
  <c r="K158"/>
  <c r="K159"/>
  <c r="K160"/>
  <c r="K161"/>
  <c r="K162"/>
  <c r="K163"/>
  <c r="K164"/>
  <c r="K165"/>
  <c r="K157"/>
  <c r="X153" l="1"/>
  <c r="X154"/>
  <c r="X155"/>
  <c r="X156"/>
  <c r="X145"/>
  <c r="Q146"/>
  <c r="Q147"/>
  <c r="Q148"/>
  <c r="Q149"/>
  <c r="Q150"/>
  <c r="Q151"/>
  <c r="Q152"/>
  <c r="Q153"/>
  <c r="Q154"/>
  <c r="Q155"/>
  <c r="Q156"/>
  <c r="Q145"/>
  <c r="L146"/>
  <c r="L147"/>
  <c r="L148"/>
  <c r="L149"/>
  <c r="L150"/>
  <c r="L151"/>
  <c r="L152"/>
  <c r="L153"/>
  <c r="L154"/>
  <c r="L155"/>
  <c r="L156"/>
  <c r="L145"/>
  <c r="K136" l="1"/>
  <c r="AI136" s="1"/>
  <c r="K137"/>
  <c r="AI137" s="1"/>
  <c r="K138"/>
  <c r="AI138" s="1"/>
  <c r="K139"/>
  <c r="AI139" s="1"/>
  <c r="K140"/>
  <c r="AI140" s="1"/>
  <c r="K141"/>
  <c r="AI141" s="1"/>
  <c r="K142"/>
  <c r="AI142" s="1"/>
  <c r="K143"/>
  <c r="AI143" s="1"/>
  <c r="K144"/>
  <c r="AI144" s="1"/>
  <c r="K135"/>
  <c r="AI135" s="1"/>
  <c r="AD167" l="1"/>
  <c r="AC167"/>
  <c r="AB167"/>
  <c r="W167"/>
  <c r="V167"/>
  <c r="U167"/>
  <c r="P167"/>
  <c r="O167"/>
  <c r="N167"/>
  <c r="I167"/>
  <c r="H167"/>
  <c r="G167"/>
  <c r="AG134"/>
  <c r="AF134"/>
  <c r="AE134"/>
  <c r="AA134"/>
  <c r="Z134"/>
  <c r="Y134"/>
  <c r="X134"/>
  <c r="T134"/>
  <c r="S134"/>
  <c r="R134"/>
  <c r="Q134"/>
  <c r="M134"/>
  <c r="L134"/>
  <c r="K134"/>
  <c r="J134"/>
  <c r="F134"/>
  <c r="AH134" s="1"/>
  <c r="AG133"/>
  <c r="AF133"/>
  <c r="AE133"/>
  <c r="AA133"/>
  <c r="Z133"/>
  <c r="Y133"/>
  <c r="X133"/>
  <c r="T133"/>
  <c r="S133"/>
  <c r="R133"/>
  <c r="Q133"/>
  <c r="M133"/>
  <c r="L133"/>
  <c r="K133"/>
  <c r="J133"/>
  <c r="F133"/>
  <c r="AH133" s="1"/>
  <c r="AG132"/>
  <c r="AF132"/>
  <c r="AE132"/>
  <c r="AA132"/>
  <c r="Z132"/>
  <c r="Y132"/>
  <c r="X132"/>
  <c r="T132"/>
  <c r="S132"/>
  <c r="R132"/>
  <c r="Q132"/>
  <c r="M132"/>
  <c r="L132"/>
  <c r="K132"/>
  <c r="J132"/>
  <c r="F132"/>
  <c r="AG131"/>
  <c r="AF131"/>
  <c r="AE131"/>
  <c r="AA131"/>
  <c r="Z131"/>
  <c r="Y131"/>
  <c r="X131"/>
  <c r="T131"/>
  <c r="S131"/>
  <c r="R131"/>
  <c r="Q131"/>
  <c r="M131"/>
  <c r="L131"/>
  <c r="K131"/>
  <c r="J131"/>
  <c r="F131"/>
  <c r="AH131" s="1"/>
  <c r="AG130"/>
  <c r="AF130"/>
  <c r="AE130"/>
  <c r="AA130"/>
  <c r="Z130"/>
  <c r="Y130"/>
  <c r="X130"/>
  <c r="T130"/>
  <c r="S130"/>
  <c r="R130"/>
  <c r="Q130"/>
  <c r="M130"/>
  <c r="L130"/>
  <c r="K130"/>
  <c r="J130"/>
  <c r="F130"/>
  <c r="AH130" s="1"/>
  <c r="AG129"/>
  <c r="AF129"/>
  <c r="AE129"/>
  <c r="AA129"/>
  <c r="Z129"/>
  <c r="Y129"/>
  <c r="X129"/>
  <c r="T129"/>
  <c r="S129"/>
  <c r="R129"/>
  <c r="Q129"/>
  <c r="M129"/>
  <c r="L129"/>
  <c r="K129"/>
  <c r="J129"/>
  <c r="F129"/>
  <c r="AG128"/>
  <c r="AF128"/>
  <c r="AE128"/>
  <c r="AA128"/>
  <c r="Z128"/>
  <c r="Y128"/>
  <c r="X128"/>
  <c r="T128"/>
  <c r="S128"/>
  <c r="R128"/>
  <c r="Q128"/>
  <c r="M128"/>
  <c r="L128"/>
  <c r="K128"/>
  <c r="J128"/>
  <c r="F128"/>
  <c r="AG127"/>
  <c r="AF127"/>
  <c r="AE127"/>
  <c r="AA127"/>
  <c r="Z127"/>
  <c r="Y127"/>
  <c r="X127"/>
  <c r="T127"/>
  <c r="S127"/>
  <c r="R127"/>
  <c r="Q127"/>
  <c r="M127"/>
  <c r="L127"/>
  <c r="K127"/>
  <c r="J127"/>
  <c r="F127"/>
  <c r="AH127" s="1"/>
  <c r="AG126"/>
  <c r="AF126"/>
  <c r="AE126"/>
  <c r="AA126"/>
  <c r="Z126"/>
  <c r="Y126"/>
  <c r="X126"/>
  <c r="T126"/>
  <c r="S126"/>
  <c r="R126"/>
  <c r="Q126"/>
  <c r="M126"/>
  <c r="L126"/>
  <c r="K126"/>
  <c r="J126"/>
  <c r="F126"/>
  <c r="AG125"/>
  <c r="AF125"/>
  <c r="AE125"/>
  <c r="AA125"/>
  <c r="Z125"/>
  <c r="Y125"/>
  <c r="X125"/>
  <c r="T125"/>
  <c r="S125"/>
  <c r="R125"/>
  <c r="Q125"/>
  <c r="M125"/>
  <c r="L125"/>
  <c r="K125"/>
  <c r="J125"/>
  <c r="F125"/>
  <c r="AG124"/>
  <c r="AF124"/>
  <c r="AE124"/>
  <c r="AA124"/>
  <c r="Z124"/>
  <c r="Y124"/>
  <c r="X124"/>
  <c r="T124"/>
  <c r="S124"/>
  <c r="R124"/>
  <c r="Q124"/>
  <c r="M124"/>
  <c r="L124"/>
  <c r="K124"/>
  <c r="J124"/>
  <c r="F124"/>
  <c r="AH124" s="1"/>
  <c r="AG123"/>
  <c r="AF123"/>
  <c r="AE123"/>
  <c r="AA123"/>
  <c r="Z123"/>
  <c r="Y123"/>
  <c r="X123"/>
  <c r="T123"/>
  <c r="S123"/>
  <c r="R123"/>
  <c r="Q123"/>
  <c r="M123"/>
  <c r="L123"/>
  <c r="K123"/>
  <c r="J123"/>
  <c r="F123"/>
  <c r="AH123" s="1"/>
  <c r="AG122"/>
  <c r="AF122"/>
  <c r="AE122"/>
  <c r="AA122"/>
  <c r="Z122"/>
  <c r="Y122"/>
  <c r="X122"/>
  <c r="T122"/>
  <c r="S122"/>
  <c r="R122"/>
  <c r="Q122"/>
  <c r="M122"/>
  <c r="L122"/>
  <c r="K122"/>
  <c r="J122"/>
  <c r="F122"/>
  <c r="AH122" s="1"/>
  <c r="AG121"/>
  <c r="AF121"/>
  <c r="AE121"/>
  <c r="AA121"/>
  <c r="Z121"/>
  <c r="Y121"/>
  <c r="X121"/>
  <c r="T121"/>
  <c r="S121"/>
  <c r="R121"/>
  <c r="Q121"/>
  <c r="M121"/>
  <c r="L121"/>
  <c r="K121"/>
  <c r="J121"/>
  <c r="F121"/>
  <c r="AH121" s="1"/>
  <c r="AG120"/>
  <c r="AF120"/>
  <c r="AE120"/>
  <c r="AA120"/>
  <c r="Z120"/>
  <c r="Y120"/>
  <c r="X120"/>
  <c r="T120"/>
  <c r="S120"/>
  <c r="R120"/>
  <c r="Q120"/>
  <c r="M120"/>
  <c r="L120"/>
  <c r="K120"/>
  <c r="J120"/>
  <c r="F120"/>
  <c r="AG119"/>
  <c r="AF119"/>
  <c r="AE119"/>
  <c r="AA119"/>
  <c r="Z119"/>
  <c r="Y119"/>
  <c r="X119"/>
  <c r="T119"/>
  <c r="S119"/>
  <c r="R119"/>
  <c r="Q119"/>
  <c r="M119"/>
  <c r="L119"/>
  <c r="K119"/>
  <c r="J119"/>
  <c r="F119"/>
  <c r="AH119" s="1"/>
  <c r="AG118"/>
  <c r="AF118"/>
  <c r="AE118"/>
  <c r="AA118"/>
  <c r="Z118"/>
  <c r="Y118"/>
  <c r="X118"/>
  <c r="T118"/>
  <c r="S118"/>
  <c r="R118"/>
  <c r="Q118"/>
  <c r="M118"/>
  <c r="L118"/>
  <c r="K118"/>
  <c r="J118"/>
  <c r="F118"/>
  <c r="AH118" s="1"/>
  <c r="AG117"/>
  <c r="AF117"/>
  <c r="AE117"/>
  <c r="AA117"/>
  <c r="Z117"/>
  <c r="Y117"/>
  <c r="X117"/>
  <c r="T117"/>
  <c r="S117"/>
  <c r="R117"/>
  <c r="Q117"/>
  <c r="M117"/>
  <c r="L117"/>
  <c r="K117"/>
  <c r="J117"/>
  <c r="F117"/>
  <c r="AH117" s="1"/>
  <c r="AG116"/>
  <c r="AF116"/>
  <c r="AE116"/>
  <c r="AA116"/>
  <c r="Z116"/>
  <c r="Y116"/>
  <c r="X116"/>
  <c r="T116"/>
  <c r="S116"/>
  <c r="R116"/>
  <c r="Q116"/>
  <c r="M116"/>
  <c r="L116"/>
  <c r="K116"/>
  <c r="J116"/>
  <c r="F116"/>
  <c r="AH116" s="1"/>
  <c r="AG115"/>
  <c r="AF115"/>
  <c r="AE115"/>
  <c r="AA115"/>
  <c r="Z115"/>
  <c r="Y115"/>
  <c r="X115"/>
  <c r="T115"/>
  <c r="S115"/>
  <c r="R115"/>
  <c r="Q115"/>
  <c r="M115"/>
  <c r="L115"/>
  <c r="K115"/>
  <c r="J115"/>
  <c r="F115"/>
  <c r="AH115" s="1"/>
  <c r="AG114"/>
  <c r="AF114"/>
  <c r="AE114"/>
  <c r="AA114"/>
  <c r="Z114"/>
  <c r="Y114"/>
  <c r="X114"/>
  <c r="T114"/>
  <c r="S114"/>
  <c r="R114"/>
  <c r="Q114"/>
  <c r="M114"/>
  <c r="L114"/>
  <c r="K114"/>
  <c r="J114"/>
  <c r="F114"/>
  <c r="AH114" s="1"/>
  <c r="AG113"/>
  <c r="AF113"/>
  <c r="AE113"/>
  <c r="AA113"/>
  <c r="Z113"/>
  <c r="Y113"/>
  <c r="X113"/>
  <c r="T113"/>
  <c r="S113"/>
  <c r="R113"/>
  <c r="Q113"/>
  <c r="M113"/>
  <c r="L113"/>
  <c r="K113"/>
  <c r="J113"/>
  <c r="F113"/>
  <c r="AH113" s="1"/>
  <c r="AG112"/>
  <c r="AF112"/>
  <c r="AE112"/>
  <c r="AA112"/>
  <c r="Z112"/>
  <c r="Y112"/>
  <c r="X112"/>
  <c r="T112"/>
  <c r="S112"/>
  <c r="R112"/>
  <c r="Q112"/>
  <c r="M112"/>
  <c r="L112"/>
  <c r="K112"/>
  <c r="J112"/>
  <c r="F112"/>
  <c r="AH112" s="1"/>
  <c r="AG111"/>
  <c r="AF111"/>
  <c r="AE111"/>
  <c r="AA111"/>
  <c r="Z111"/>
  <c r="Y111"/>
  <c r="X111"/>
  <c r="T111"/>
  <c r="S111"/>
  <c r="R111"/>
  <c r="Q111"/>
  <c r="M111"/>
  <c r="L111"/>
  <c r="K111"/>
  <c r="J111"/>
  <c r="F111"/>
  <c r="AH111" s="1"/>
  <c r="AG110"/>
  <c r="AF110"/>
  <c r="AE110"/>
  <c r="AA110"/>
  <c r="Z110"/>
  <c r="Y110"/>
  <c r="X110"/>
  <c r="T110"/>
  <c r="S110"/>
  <c r="R110"/>
  <c r="Q110"/>
  <c r="M110"/>
  <c r="L110"/>
  <c r="K110"/>
  <c r="J110"/>
  <c r="F110"/>
  <c r="AG109"/>
  <c r="AF109"/>
  <c r="AE109"/>
  <c r="AA109"/>
  <c r="Z109"/>
  <c r="Y109"/>
  <c r="X109"/>
  <c r="T109"/>
  <c r="S109"/>
  <c r="R109"/>
  <c r="Q109"/>
  <c r="M109"/>
  <c r="L109"/>
  <c r="K109"/>
  <c r="J109"/>
  <c r="F109"/>
  <c r="AH109" s="1"/>
  <c r="AG108"/>
  <c r="AF108"/>
  <c r="AE108"/>
  <c r="AA108"/>
  <c r="Z108"/>
  <c r="Y108"/>
  <c r="X108"/>
  <c r="T108"/>
  <c r="S108"/>
  <c r="R108"/>
  <c r="Q108"/>
  <c r="M108"/>
  <c r="L108"/>
  <c r="K108"/>
  <c r="J108"/>
  <c r="F108"/>
  <c r="AH108" s="1"/>
  <c r="AG107"/>
  <c r="AF107"/>
  <c r="AE107"/>
  <c r="AA107"/>
  <c r="Z107"/>
  <c r="Y107"/>
  <c r="X107"/>
  <c r="T107"/>
  <c r="S107"/>
  <c r="R107"/>
  <c r="Q107"/>
  <c r="M107"/>
  <c r="L107"/>
  <c r="K107"/>
  <c r="J107"/>
  <c r="F107"/>
  <c r="AH107" s="1"/>
  <c r="AG106"/>
  <c r="AF106"/>
  <c r="AE106"/>
  <c r="AA106"/>
  <c r="Z106"/>
  <c r="Y106"/>
  <c r="X106"/>
  <c r="T106"/>
  <c r="S106"/>
  <c r="R106"/>
  <c r="Q106"/>
  <c r="M106"/>
  <c r="L106"/>
  <c r="K106"/>
  <c r="J106"/>
  <c r="F106"/>
  <c r="AH106" s="1"/>
  <c r="AG105"/>
  <c r="AF105"/>
  <c r="AE105"/>
  <c r="AA105"/>
  <c r="Z105"/>
  <c r="Y105"/>
  <c r="X105"/>
  <c r="T105"/>
  <c r="S105"/>
  <c r="R105"/>
  <c r="Q105"/>
  <c r="M105"/>
  <c r="L105"/>
  <c r="K105"/>
  <c r="J105"/>
  <c r="F105"/>
  <c r="AH105" s="1"/>
  <c r="AG104"/>
  <c r="AF104"/>
  <c r="AE104"/>
  <c r="AA104"/>
  <c r="Z104"/>
  <c r="Y104"/>
  <c r="X104"/>
  <c r="T104"/>
  <c r="S104"/>
  <c r="R104"/>
  <c r="Q104"/>
  <c r="M104"/>
  <c r="L104"/>
  <c r="K104"/>
  <c r="J104"/>
  <c r="F104"/>
  <c r="AG103"/>
  <c r="AF103"/>
  <c r="AE103"/>
  <c r="AA103"/>
  <c r="Z103"/>
  <c r="Y103"/>
  <c r="X103"/>
  <c r="T103"/>
  <c r="S103"/>
  <c r="R103"/>
  <c r="Q103"/>
  <c r="M103"/>
  <c r="L103"/>
  <c r="K103"/>
  <c r="J103"/>
  <c r="F103"/>
  <c r="AH103" s="1"/>
  <c r="AG102"/>
  <c r="AF102"/>
  <c r="AE102"/>
  <c r="AA102"/>
  <c r="Z102"/>
  <c r="Y102"/>
  <c r="X102"/>
  <c r="T102"/>
  <c r="S102"/>
  <c r="R102"/>
  <c r="Q102"/>
  <c r="M102"/>
  <c r="L102"/>
  <c r="K102"/>
  <c r="J102"/>
  <c r="F102"/>
  <c r="AG101"/>
  <c r="AF101"/>
  <c r="AE101"/>
  <c r="AA101"/>
  <c r="Z101"/>
  <c r="Y101"/>
  <c r="X101"/>
  <c r="T101"/>
  <c r="S101"/>
  <c r="R101"/>
  <c r="Q101"/>
  <c r="M101"/>
  <c r="L101"/>
  <c r="K101"/>
  <c r="J101"/>
  <c r="F101"/>
  <c r="AH101" s="1"/>
  <c r="AG100"/>
  <c r="AF100"/>
  <c r="AE100"/>
  <c r="AA100"/>
  <c r="Z100"/>
  <c r="Y100"/>
  <c r="X100"/>
  <c r="T100"/>
  <c r="S100"/>
  <c r="R100"/>
  <c r="Q100"/>
  <c r="M100"/>
  <c r="L100"/>
  <c r="K100"/>
  <c r="J100"/>
  <c r="F100"/>
  <c r="AH100" s="1"/>
  <c r="AG99"/>
  <c r="AF99"/>
  <c r="AE99"/>
  <c r="AA99"/>
  <c r="Z99"/>
  <c r="Y99"/>
  <c r="X99"/>
  <c r="T99"/>
  <c r="S99"/>
  <c r="R99"/>
  <c r="Q99"/>
  <c r="M99"/>
  <c r="L99"/>
  <c r="K99"/>
  <c r="J99"/>
  <c r="F99"/>
  <c r="AH99" s="1"/>
  <c r="AG98"/>
  <c r="AF98"/>
  <c r="AE98"/>
  <c r="AA98"/>
  <c r="Z98"/>
  <c r="Y98"/>
  <c r="X98"/>
  <c r="T98"/>
  <c r="S98"/>
  <c r="R98"/>
  <c r="Q98"/>
  <c r="M98"/>
  <c r="L98"/>
  <c r="K98"/>
  <c r="J98"/>
  <c r="F98"/>
  <c r="AH98" s="1"/>
  <c r="AG97"/>
  <c r="AF97"/>
  <c r="AE97"/>
  <c r="AA97"/>
  <c r="Z97"/>
  <c r="Y97"/>
  <c r="X97"/>
  <c r="T97"/>
  <c r="S97"/>
  <c r="R97"/>
  <c r="Q97"/>
  <c r="M97"/>
  <c r="L97"/>
  <c r="K97"/>
  <c r="J97"/>
  <c r="F97"/>
  <c r="AH97" s="1"/>
  <c r="AG96"/>
  <c r="AF96"/>
  <c r="AE96"/>
  <c r="AA96"/>
  <c r="Z96"/>
  <c r="Y96"/>
  <c r="X96"/>
  <c r="T96"/>
  <c r="S96"/>
  <c r="R96"/>
  <c r="Q96"/>
  <c r="M96"/>
  <c r="L96"/>
  <c r="K96"/>
  <c r="J96"/>
  <c r="F96"/>
  <c r="AG95"/>
  <c r="AF95"/>
  <c r="AE95"/>
  <c r="AA95"/>
  <c r="Z95"/>
  <c r="Y95"/>
  <c r="X95"/>
  <c r="T95"/>
  <c r="S95"/>
  <c r="R95"/>
  <c r="Q95"/>
  <c r="M95"/>
  <c r="L95"/>
  <c r="K95"/>
  <c r="J95"/>
  <c r="F95"/>
  <c r="AH95" s="1"/>
  <c r="AG94"/>
  <c r="AF94"/>
  <c r="AE94"/>
  <c r="AA94"/>
  <c r="Z94"/>
  <c r="Y94"/>
  <c r="X94"/>
  <c r="T94"/>
  <c r="S94"/>
  <c r="R94"/>
  <c r="Q94"/>
  <c r="M94"/>
  <c r="L94"/>
  <c r="K94"/>
  <c r="J94"/>
  <c r="F94"/>
  <c r="AG93"/>
  <c r="AF93"/>
  <c r="AE93"/>
  <c r="AA93"/>
  <c r="Z93"/>
  <c r="Y93"/>
  <c r="X93"/>
  <c r="T93"/>
  <c r="S93"/>
  <c r="R93"/>
  <c r="Q93"/>
  <c r="M93"/>
  <c r="L93"/>
  <c r="K93"/>
  <c r="J93"/>
  <c r="F93"/>
  <c r="AH93" s="1"/>
  <c r="AG92"/>
  <c r="AF92"/>
  <c r="AE92"/>
  <c r="AA92"/>
  <c r="Z92"/>
  <c r="Y92"/>
  <c r="X92"/>
  <c r="T92"/>
  <c r="S92"/>
  <c r="R92"/>
  <c r="Q92"/>
  <c r="M92"/>
  <c r="L92"/>
  <c r="K92"/>
  <c r="J92"/>
  <c r="F92"/>
  <c r="AH92" s="1"/>
  <c r="AG91"/>
  <c r="AF91"/>
  <c r="AE91"/>
  <c r="AA91"/>
  <c r="Z91"/>
  <c r="Y91"/>
  <c r="X91"/>
  <c r="T91"/>
  <c r="S91"/>
  <c r="R91"/>
  <c r="Q91"/>
  <c r="M91"/>
  <c r="L91"/>
  <c r="K91"/>
  <c r="J91"/>
  <c r="F91"/>
  <c r="AH91" s="1"/>
  <c r="AG90"/>
  <c r="AF90"/>
  <c r="AE90"/>
  <c r="AA90"/>
  <c r="Z90"/>
  <c r="Y90"/>
  <c r="X90"/>
  <c r="T90"/>
  <c r="S90"/>
  <c r="R90"/>
  <c r="Q90"/>
  <c r="M90"/>
  <c r="L90"/>
  <c r="K90"/>
  <c r="J90"/>
  <c r="F90"/>
  <c r="AH90" s="1"/>
  <c r="AG89"/>
  <c r="AF89"/>
  <c r="AE89"/>
  <c r="AA89"/>
  <c r="Z89"/>
  <c r="Y89"/>
  <c r="X89"/>
  <c r="T89"/>
  <c r="S89"/>
  <c r="R89"/>
  <c r="Q89"/>
  <c r="M89"/>
  <c r="L89"/>
  <c r="K89"/>
  <c r="J89"/>
  <c r="F89"/>
  <c r="AH89" s="1"/>
  <c r="AG88"/>
  <c r="AF88"/>
  <c r="AE88"/>
  <c r="AA88"/>
  <c r="Z88"/>
  <c r="Y88"/>
  <c r="X88"/>
  <c r="T88"/>
  <c r="S88"/>
  <c r="R88"/>
  <c r="Q88"/>
  <c r="M88"/>
  <c r="L88"/>
  <c r="K88"/>
  <c r="J88"/>
  <c r="F88"/>
  <c r="AH88" s="1"/>
  <c r="AG87"/>
  <c r="AF87"/>
  <c r="AE87"/>
  <c r="AA87"/>
  <c r="Z87"/>
  <c r="Y87"/>
  <c r="X87"/>
  <c r="T87"/>
  <c r="S87"/>
  <c r="R87"/>
  <c r="Q87"/>
  <c r="M87"/>
  <c r="L87"/>
  <c r="K87"/>
  <c r="J87"/>
  <c r="F87"/>
  <c r="AH87" s="1"/>
  <c r="AG86"/>
  <c r="AF86"/>
  <c r="AE86"/>
  <c r="AA86"/>
  <c r="Z86"/>
  <c r="Y86"/>
  <c r="X86"/>
  <c r="T86"/>
  <c r="S86"/>
  <c r="R86"/>
  <c r="Q86"/>
  <c r="M86"/>
  <c r="L86"/>
  <c r="K86"/>
  <c r="J86"/>
  <c r="F86"/>
  <c r="AG85"/>
  <c r="AF85"/>
  <c r="AE85"/>
  <c r="AA85"/>
  <c r="Z85"/>
  <c r="Y85"/>
  <c r="X85"/>
  <c r="T85"/>
  <c r="S85"/>
  <c r="R85"/>
  <c r="Q85"/>
  <c r="M85"/>
  <c r="L85"/>
  <c r="K85"/>
  <c r="J85"/>
  <c r="F85"/>
  <c r="AH85" s="1"/>
  <c r="AG84"/>
  <c r="AF84"/>
  <c r="AE84"/>
  <c r="AA84"/>
  <c r="Z84"/>
  <c r="Y84"/>
  <c r="X84"/>
  <c r="T84"/>
  <c r="S84"/>
  <c r="R84"/>
  <c r="Q84"/>
  <c r="M84"/>
  <c r="L84"/>
  <c r="K84"/>
  <c r="J84"/>
  <c r="F84"/>
  <c r="AH84" s="1"/>
  <c r="AG83"/>
  <c r="AF83"/>
  <c r="AE83"/>
  <c r="AA83"/>
  <c r="Z83"/>
  <c r="Y83"/>
  <c r="X83"/>
  <c r="T83"/>
  <c r="S83"/>
  <c r="R83"/>
  <c r="Q83"/>
  <c r="M83"/>
  <c r="L83"/>
  <c r="K83"/>
  <c r="J83"/>
  <c r="F83"/>
  <c r="AH83" s="1"/>
  <c r="AG82"/>
  <c r="AF82"/>
  <c r="AE82"/>
  <c r="AA82"/>
  <c r="Z82"/>
  <c r="Y82"/>
  <c r="X82"/>
  <c r="T82"/>
  <c r="S82"/>
  <c r="R82"/>
  <c r="Q82"/>
  <c r="M82"/>
  <c r="L82"/>
  <c r="K82"/>
  <c r="J82"/>
  <c r="F82"/>
  <c r="AH82" s="1"/>
  <c r="AG81"/>
  <c r="AF81"/>
  <c r="AE81"/>
  <c r="AA81"/>
  <c r="Z81"/>
  <c r="Y81"/>
  <c r="X81"/>
  <c r="T81"/>
  <c r="S81"/>
  <c r="R81"/>
  <c r="Q81"/>
  <c r="M81"/>
  <c r="L81"/>
  <c r="K81"/>
  <c r="J81"/>
  <c r="F81"/>
  <c r="AG80"/>
  <c r="AF80"/>
  <c r="AE80"/>
  <c r="AA80"/>
  <c r="Z80"/>
  <c r="Y80"/>
  <c r="X80"/>
  <c r="T80"/>
  <c r="S80"/>
  <c r="R80"/>
  <c r="Q80"/>
  <c r="M80"/>
  <c r="L80"/>
  <c r="K80"/>
  <c r="J80"/>
  <c r="F80"/>
  <c r="AG79"/>
  <c r="AF79"/>
  <c r="AE79"/>
  <c r="AA79"/>
  <c r="Z79"/>
  <c r="Y79"/>
  <c r="X79"/>
  <c r="T79"/>
  <c r="S79"/>
  <c r="R79"/>
  <c r="Q79"/>
  <c r="M79"/>
  <c r="L79"/>
  <c r="K79"/>
  <c r="J79"/>
  <c r="F79"/>
  <c r="AH79" s="1"/>
  <c r="AG78"/>
  <c r="AF78"/>
  <c r="AE78"/>
  <c r="AA78"/>
  <c r="Z78"/>
  <c r="Y78"/>
  <c r="X78"/>
  <c r="T78"/>
  <c r="S78"/>
  <c r="R78"/>
  <c r="Q78"/>
  <c r="M78"/>
  <c r="L78"/>
  <c r="K78"/>
  <c r="J78"/>
  <c r="F78"/>
  <c r="AH78" s="1"/>
  <c r="AG77"/>
  <c r="AF77"/>
  <c r="AE77"/>
  <c r="AA77"/>
  <c r="Z77"/>
  <c r="Y77"/>
  <c r="X77"/>
  <c r="T77"/>
  <c r="S77"/>
  <c r="R77"/>
  <c r="Q77"/>
  <c r="M77"/>
  <c r="L77"/>
  <c r="K77"/>
  <c r="J77"/>
  <c r="F77"/>
  <c r="AG76"/>
  <c r="AF76"/>
  <c r="AE76"/>
  <c r="AA76"/>
  <c r="Z76"/>
  <c r="Y76"/>
  <c r="X76"/>
  <c r="T76"/>
  <c r="S76"/>
  <c r="R76"/>
  <c r="Q76"/>
  <c r="M76"/>
  <c r="L76"/>
  <c r="K76"/>
  <c r="J76"/>
  <c r="F76"/>
  <c r="AH76" s="1"/>
  <c r="AG75"/>
  <c r="AF75"/>
  <c r="AE75"/>
  <c r="AA75"/>
  <c r="Z75"/>
  <c r="Y75"/>
  <c r="X75"/>
  <c r="T75"/>
  <c r="S75"/>
  <c r="R75"/>
  <c r="Q75"/>
  <c r="M75"/>
  <c r="L75"/>
  <c r="K75"/>
  <c r="J75"/>
  <c r="F75"/>
  <c r="AH75" s="1"/>
  <c r="AG74"/>
  <c r="AF74"/>
  <c r="AE74"/>
  <c r="AA74"/>
  <c r="Z74"/>
  <c r="Y74"/>
  <c r="X74"/>
  <c r="T74"/>
  <c r="S74"/>
  <c r="R74"/>
  <c r="Q74"/>
  <c r="M74"/>
  <c r="L74"/>
  <c r="K74"/>
  <c r="J74"/>
  <c r="F74"/>
  <c r="AH74" s="1"/>
  <c r="AG73"/>
  <c r="AF73"/>
  <c r="AE73"/>
  <c r="AA73"/>
  <c r="Z73"/>
  <c r="Y73"/>
  <c r="X73"/>
  <c r="T73"/>
  <c r="S73"/>
  <c r="R73"/>
  <c r="Q73"/>
  <c r="M73"/>
  <c r="L73"/>
  <c r="K73"/>
  <c r="J73"/>
  <c r="F73"/>
  <c r="AH73" s="1"/>
  <c r="AG72"/>
  <c r="AF72"/>
  <c r="AE72"/>
  <c r="AA72"/>
  <c r="Z72"/>
  <c r="Y72"/>
  <c r="X72"/>
  <c r="T72"/>
  <c r="S72"/>
  <c r="R72"/>
  <c r="Q72"/>
  <c r="M72"/>
  <c r="L72"/>
  <c r="K72"/>
  <c r="J72"/>
  <c r="F72"/>
  <c r="AG71"/>
  <c r="AF71"/>
  <c r="AE71"/>
  <c r="AA71"/>
  <c r="Z71"/>
  <c r="Y71"/>
  <c r="X71"/>
  <c r="T71"/>
  <c r="S71"/>
  <c r="R71"/>
  <c r="Q71"/>
  <c r="M71"/>
  <c r="L71"/>
  <c r="K71"/>
  <c r="J71"/>
  <c r="F71"/>
  <c r="AH71" s="1"/>
  <c r="AG70"/>
  <c r="AF70"/>
  <c r="AE70"/>
  <c r="AA70"/>
  <c r="Z70"/>
  <c r="Y70"/>
  <c r="X70"/>
  <c r="T70"/>
  <c r="S70"/>
  <c r="R70"/>
  <c r="Q70"/>
  <c r="M70"/>
  <c r="L70"/>
  <c r="K70"/>
  <c r="J70"/>
  <c r="F70"/>
  <c r="AG69"/>
  <c r="AF69"/>
  <c r="AE69"/>
  <c r="AA69"/>
  <c r="Z69"/>
  <c r="Y69"/>
  <c r="X69"/>
  <c r="T69"/>
  <c r="S69"/>
  <c r="R69"/>
  <c r="Q69"/>
  <c r="M69"/>
  <c r="L69"/>
  <c r="K69"/>
  <c r="J69"/>
  <c r="F69"/>
  <c r="AH69" s="1"/>
  <c r="AG68"/>
  <c r="AF68"/>
  <c r="AE68"/>
  <c r="AA68"/>
  <c r="Z68"/>
  <c r="Y68"/>
  <c r="X68"/>
  <c r="T68"/>
  <c r="S68"/>
  <c r="R68"/>
  <c r="Q68"/>
  <c r="M68"/>
  <c r="L68"/>
  <c r="K68"/>
  <c r="J68"/>
  <c r="F68"/>
  <c r="AH68" s="1"/>
  <c r="AG67"/>
  <c r="AF67"/>
  <c r="AE67"/>
  <c r="AA67"/>
  <c r="Z67"/>
  <c r="Y67"/>
  <c r="X67"/>
  <c r="T67"/>
  <c r="S67"/>
  <c r="R67"/>
  <c r="Q67"/>
  <c r="M67"/>
  <c r="L67"/>
  <c r="K67"/>
  <c r="J67"/>
  <c r="F67"/>
  <c r="AG66"/>
  <c r="AF66"/>
  <c r="AE66"/>
  <c r="AA66"/>
  <c r="Z66"/>
  <c r="Y66"/>
  <c r="X66"/>
  <c r="T66"/>
  <c r="S66"/>
  <c r="R66"/>
  <c r="Q66"/>
  <c r="M66"/>
  <c r="L66"/>
  <c r="K66"/>
  <c r="J66"/>
  <c r="F66"/>
  <c r="AH66" s="1"/>
  <c r="AG65"/>
  <c r="AF65"/>
  <c r="AE65"/>
  <c r="AA65"/>
  <c r="Z65"/>
  <c r="Y65"/>
  <c r="X65"/>
  <c r="T65"/>
  <c r="S65"/>
  <c r="R65"/>
  <c r="Q65"/>
  <c r="M65"/>
  <c r="L65"/>
  <c r="K65"/>
  <c r="J65"/>
  <c r="F65"/>
  <c r="AH65" s="1"/>
  <c r="AG64"/>
  <c r="AF64"/>
  <c r="AE64"/>
  <c r="AA64"/>
  <c r="Z64"/>
  <c r="Y64"/>
  <c r="X64"/>
  <c r="T64"/>
  <c r="S64"/>
  <c r="R64"/>
  <c r="Q64"/>
  <c r="M64"/>
  <c r="L64"/>
  <c r="K64"/>
  <c r="J64"/>
  <c r="F64"/>
  <c r="AG63"/>
  <c r="AF63"/>
  <c r="AE63"/>
  <c r="AA63"/>
  <c r="Z63"/>
  <c r="Y63"/>
  <c r="X63"/>
  <c r="T63"/>
  <c r="S63"/>
  <c r="R63"/>
  <c r="Q63"/>
  <c r="M63"/>
  <c r="L63"/>
  <c r="K63"/>
  <c r="J63"/>
  <c r="F63"/>
  <c r="AH63" s="1"/>
  <c r="AG62"/>
  <c r="AF62"/>
  <c r="AE62"/>
  <c r="AA62"/>
  <c r="Z62"/>
  <c r="Y62"/>
  <c r="X62"/>
  <c r="T62"/>
  <c r="S62"/>
  <c r="R62"/>
  <c r="Q62"/>
  <c r="M62"/>
  <c r="L62"/>
  <c r="K62"/>
  <c r="J62"/>
  <c r="F62"/>
  <c r="AG61"/>
  <c r="AF61"/>
  <c r="AE61"/>
  <c r="AA61"/>
  <c r="Z61"/>
  <c r="Y61"/>
  <c r="X61"/>
  <c r="T61"/>
  <c r="S61"/>
  <c r="R61"/>
  <c r="Q61"/>
  <c r="M61"/>
  <c r="L61"/>
  <c r="K61"/>
  <c r="J61"/>
  <c r="F61"/>
  <c r="AH61" s="1"/>
  <c r="AG60"/>
  <c r="AF60"/>
  <c r="AE60"/>
  <c r="AA60"/>
  <c r="Z60"/>
  <c r="Y60"/>
  <c r="X60"/>
  <c r="T60"/>
  <c r="S60"/>
  <c r="R60"/>
  <c r="Q60"/>
  <c r="M60"/>
  <c r="L60"/>
  <c r="K60"/>
  <c r="J60"/>
  <c r="F60"/>
  <c r="AH60" s="1"/>
  <c r="AG59"/>
  <c r="AF59"/>
  <c r="AE59"/>
  <c r="AA59"/>
  <c r="Z59"/>
  <c r="Y59"/>
  <c r="X59"/>
  <c r="T59"/>
  <c r="S59"/>
  <c r="R59"/>
  <c r="Q59"/>
  <c r="M59"/>
  <c r="L59"/>
  <c r="K59"/>
  <c r="J59"/>
  <c r="F59"/>
  <c r="AH59" s="1"/>
  <c r="AG58"/>
  <c r="AF58"/>
  <c r="AE58"/>
  <c r="AA58"/>
  <c r="Z58"/>
  <c r="Y58"/>
  <c r="X58"/>
  <c r="T58"/>
  <c r="S58"/>
  <c r="R58"/>
  <c r="Q58"/>
  <c r="M58"/>
  <c r="L58"/>
  <c r="K58"/>
  <c r="J58"/>
  <c r="F58"/>
  <c r="AG57"/>
  <c r="AF57"/>
  <c r="AE57"/>
  <c r="AA57"/>
  <c r="Z57"/>
  <c r="Y57"/>
  <c r="X57"/>
  <c r="T57"/>
  <c r="S57"/>
  <c r="R57"/>
  <c r="Q57"/>
  <c r="M57"/>
  <c r="L57"/>
  <c r="K57"/>
  <c r="J57"/>
  <c r="F57"/>
  <c r="AG56"/>
  <c r="AF56"/>
  <c r="AE56"/>
  <c r="AA56"/>
  <c r="Z56"/>
  <c r="Y56"/>
  <c r="X56"/>
  <c r="T56"/>
  <c r="S56"/>
  <c r="R56"/>
  <c r="Q56"/>
  <c r="M56"/>
  <c r="L56"/>
  <c r="K56"/>
  <c r="J56"/>
  <c r="F56"/>
  <c r="AG55"/>
  <c r="AF55"/>
  <c r="AE55"/>
  <c r="AA55"/>
  <c r="Z55"/>
  <c r="Y55"/>
  <c r="X55"/>
  <c r="T55"/>
  <c r="S55"/>
  <c r="R55"/>
  <c r="Q55"/>
  <c r="M55"/>
  <c r="L55"/>
  <c r="K55"/>
  <c r="J55"/>
  <c r="F55"/>
  <c r="AH55" s="1"/>
  <c r="AG54"/>
  <c r="AF54"/>
  <c r="AE54"/>
  <c r="AA54"/>
  <c r="Z54"/>
  <c r="Y54"/>
  <c r="X54"/>
  <c r="T54"/>
  <c r="S54"/>
  <c r="R54"/>
  <c r="Q54"/>
  <c r="M54"/>
  <c r="L54"/>
  <c r="K54"/>
  <c r="J54"/>
  <c r="F54"/>
  <c r="AH54" s="1"/>
  <c r="AG53"/>
  <c r="AF53"/>
  <c r="AE53"/>
  <c r="AA53"/>
  <c r="Z53"/>
  <c r="Y53"/>
  <c r="X53"/>
  <c r="T53"/>
  <c r="S53"/>
  <c r="R53"/>
  <c r="Q53"/>
  <c r="M53"/>
  <c r="L53"/>
  <c r="K53"/>
  <c r="J53"/>
  <c r="F53"/>
  <c r="AH53" s="1"/>
  <c r="AG52"/>
  <c r="AF52"/>
  <c r="AE52"/>
  <c r="AA52"/>
  <c r="Z52"/>
  <c r="Y52"/>
  <c r="X52"/>
  <c r="T52"/>
  <c r="S52"/>
  <c r="R52"/>
  <c r="Q52"/>
  <c r="M52"/>
  <c r="L52"/>
  <c r="K52"/>
  <c r="J52"/>
  <c r="F52"/>
  <c r="AH52" s="1"/>
  <c r="AG51"/>
  <c r="AF51"/>
  <c r="AE51"/>
  <c r="AA51"/>
  <c r="Z51"/>
  <c r="Y51"/>
  <c r="X51"/>
  <c r="T51"/>
  <c r="S51"/>
  <c r="R51"/>
  <c r="Q51"/>
  <c r="M51"/>
  <c r="L51"/>
  <c r="K51"/>
  <c r="J51"/>
  <c r="F51"/>
  <c r="AH51" s="1"/>
  <c r="AG50"/>
  <c r="AF50"/>
  <c r="AE50"/>
  <c r="AA50"/>
  <c r="Z50"/>
  <c r="Y50"/>
  <c r="X50"/>
  <c r="T50"/>
  <c r="S50"/>
  <c r="R50"/>
  <c r="Q50"/>
  <c r="M50"/>
  <c r="L50"/>
  <c r="K50"/>
  <c r="J50"/>
  <c r="F50"/>
  <c r="AH50" s="1"/>
  <c r="AG49"/>
  <c r="AF49"/>
  <c r="AE49"/>
  <c r="AA49"/>
  <c r="Z49"/>
  <c r="Y49"/>
  <c r="X49"/>
  <c r="T49"/>
  <c r="S49"/>
  <c r="R49"/>
  <c r="Q49"/>
  <c r="M49"/>
  <c r="L49"/>
  <c r="K49"/>
  <c r="J49"/>
  <c r="F49"/>
  <c r="AH49" s="1"/>
  <c r="AG48"/>
  <c r="AF48"/>
  <c r="AE48"/>
  <c r="AA48"/>
  <c r="Z48"/>
  <c r="Y48"/>
  <c r="X48"/>
  <c r="T48"/>
  <c r="S48"/>
  <c r="R48"/>
  <c r="Q48"/>
  <c r="M48"/>
  <c r="L48"/>
  <c r="K48"/>
  <c r="J48"/>
  <c r="F48"/>
  <c r="AG47"/>
  <c r="AF47"/>
  <c r="AE47"/>
  <c r="AA47"/>
  <c r="Z47"/>
  <c r="Y47"/>
  <c r="X47"/>
  <c r="T47"/>
  <c r="S47"/>
  <c r="R47"/>
  <c r="Q47"/>
  <c r="M47"/>
  <c r="L47"/>
  <c r="K47"/>
  <c r="J47"/>
  <c r="F47"/>
  <c r="AG46"/>
  <c r="AF46"/>
  <c r="AE46"/>
  <c r="AA46"/>
  <c r="Z46"/>
  <c r="Y46"/>
  <c r="X46"/>
  <c r="T46"/>
  <c r="S46"/>
  <c r="R46"/>
  <c r="Q46"/>
  <c r="M46"/>
  <c r="L46"/>
  <c r="K46"/>
  <c r="J46"/>
  <c r="F46"/>
  <c r="AH46" s="1"/>
  <c r="AG45"/>
  <c r="AF45"/>
  <c r="AE45"/>
  <c r="AA45"/>
  <c r="Z45"/>
  <c r="Y45"/>
  <c r="X45"/>
  <c r="T45"/>
  <c r="S45"/>
  <c r="R45"/>
  <c r="Q45"/>
  <c r="M45"/>
  <c r="L45"/>
  <c r="K45"/>
  <c r="J45"/>
  <c r="F45"/>
  <c r="AG44"/>
  <c r="AF44"/>
  <c r="AE44"/>
  <c r="AA44"/>
  <c r="Z44"/>
  <c r="Y44"/>
  <c r="X44"/>
  <c r="T44"/>
  <c r="S44"/>
  <c r="R44"/>
  <c r="Q44"/>
  <c r="M44"/>
  <c r="L44"/>
  <c r="K44"/>
  <c r="J44"/>
  <c r="F44"/>
  <c r="AH44" s="1"/>
  <c r="AG43"/>
  <c r="AF43"/>
  <c r="AE43"/>
  <c r="AA43"/>
  <c r="Z43"/>
  <c r="Y43"/>
  <c r="X43"/>
  <c r="T43"/>
  <c r="S43"/>
  <c r="R43"/>
  <c r="Q43"/>
  <c r="M43"/>
  <c r="L43"/>
  <c r="K43"/>
  <c r="J43"/>
  <c r="F43"/>
  <c r="AH43" s="1"/>
  <c r="AG42"/>
  <c r="AF42"/>
  <c r="AE42"/>
  <c r="AA42"/>
  <c r="Z42"/>
  <c r="Y42"/>
  <c r="X42"/>
  <c r="T42"/>
  <c r="S42"/>
  <c r="R42"/>
  <c r="Q42"/>
  <c r="M42"/>
  <c r="L42"/>
  <c r="K42"/>
  <c r="J42"/>
  <c r="F42"/>
  <c r="AG41"/>
  <c r="AF41"/>
  <c r="AE41"/>
  <c r="AA41"/>
  <c r="Z41"/>
  <c r="Y41"/>
  <c r="X41"/>
  <c r="T41"/>
  <c r="S41"/>
  <c r="R41"/>
  <c r="Q41"/>
  <c r="M41"/>
  <c r="L41"/>
  <c r="K41"/>
  <c r="J41"/>
  <c r="F41"/>
  <c r="AH41" s="1"/>
  <c r="AG40"/>
  <c r="AF40"/>
  <c r="AE40"/>
  <c r="AA40"/>
  <c r="Z40"/>
  <c r="Y40"/>
  <c r="X40"/>
  <c r="T40"/>
  <c r="S40"/>
  <c r="R40"/>
  <c r="Q40"/>
  <c r="M40"/>
  <c r="L40"/>
  <c r="K40"/>
  <c r="J40"/>
  <c r="F40"/>
  <c r="AH40" s="1"/>
  <c r="AG39"/>
  <c r="AF39"/>
  <c r="AE39"/>
  <c r="AA39"/>
  <c r="Z39"/>
  <c r="Y39"/>
  <c r="X39"/>
  <c r="T39"/>
  <c r="S39"/>
  <c r="R39"/>
  <c r="Q39"/>
  <c r="M39"/>
  <c r="L39"/>
  <c r="K39"/>
  <c r="J39"/>
  <c r="F39"/>
  <c r="AH39" s="1"/>
  <c r="AG38"/>
  <c r="AF38"/>
  <c r="AE38"/>
  <c r="AA38"/>
  <c r="Z38"/>
  <c r="Y38"/>
  <c r="X38"/>
  <c r="T38"/>
  <c r="S38"/>
  <c r="R38"/>
  <c r="Q38"/>
  <c r="M38"/>
  <c r="L38"/>
  <c r="K38"/>
  <c r="J38"/>
  <c r="F38"/>
  <c r="AH38" s="1"/>
  <c r="AG37"/>
  <c r="AF37"/>
  <c r="AE37"/>
  <c r="AA37"/>
  <c r="Z37"/>
  <c r="Y37"/>
  <c r="X37"/>
  <c r="T37"/>
  <c r="S37"/>
  <c r="R37"/>
  <c r="Q37"/>
  <c r="M37"/>
  <c r="L37"/>
  <c r="K37"/>
  <c r="J37"/>
  <c r="F37"/>
  <c r="AG36"/>
  <c r="AF36"/>
  <c r="AE36"/>
  <c r="AA36"/>
  <c r="Z36"/>
  <c r="Y36"/>
  <c r="X36"/>
  <c r="T36"/>
  <c r="S36"/>
  <c r="R36"/>
  <c r="Q36"/>
  <c r="M36"/>
  <c r="L36"/>
  <c r="K36"/>
  <c r="J36"/>
  <c r="F36"/>
  <c r="AG35"/>
  <c r="AF35"/>
  <c r="AE35"/>
  <c r="AA35"/>
  <c r="Z35"/>
  <c r="Y35"/>
  <c r="X35"/>
  <c r="T35"/>
  <c r="S35"/>
  <c r="R35"/>
  <c r="Q35"/>
  <c r="M35"/>
  <c r="L35"/>
  <c r="K35"/>
  <c r="J35"/>
  <c r="F35"/>
  <c r="AH35" s="1"/>
  <c r="AG34"/>
  <c r="AF34"/>
  <c r="AE34"/>
  <c r="AA34"/>
  <c r="Z34"/>
  <c r="Y34"/>
  <c r="X34"/>
  <c r="T34"/>
  <c r="S34"/>
  <c r="R34"/>
  <c r="Q34"/>
  <c r="M34"/>
  <c r="L34"/>
  <c r="K34"/>
  <c r="J34"/>
  <c r="F34"/>
  <c r="AH34" s="1"/>
  <c r="AG33"/>
  <c r="AF33"/>
  <c r="AE33"/>
  <c r="AA33"/>
  <c r="Z33"/>
  <c r="Y33"/>
  <c r="X33"/>
  <c r="T33"/>
  <c r="S33"/>
  <c r="R33"/>
  <c r="Q33"/>
  <c r="M33"/>
  <c r="L33"/>
  <c r="K33"/>
  <c r="J33"/>
  <c r="F33"/>
  <c r="AG32"/>
  <c r="AF32"/>
  <c r="AE32"/>
  <c r="AA32"/>
  <c r="Z32"/>
  <c r="Y32"/>
  <c r="X32"/>
  <c r="T32"/>
  <c r="S32"/>
  <c r="R32"/>
  <c r="Q32"/>
  <c r="M32"/>
  <c r="L32"/>
  <c r="K32"/>
  <c r="J32"/>
  <c r="F32"/>
  <c r="AH32" s="1"/>
  <c r="AG31"/>
  <c r="AF31"/>
  <c r="AE31"/>
  <c r="AA31"/>
  <c r="Z31"/>
  <c r="Y31"/>
  <c r="X31"/>
  <c r="T31"/>
  <c r="S31"/>
  <c r="R31"/>
  <c r="Q31"/>
  <c r="M31"/>
  <c r="L31"/>
  <c r="K31"/>
  <c r="J31"/>
  <c r="F31"/>
  <c r="AH31" s="1"/>
  <c r="AG30"/>
  <c r="AF30"/>
  <c r="AE30"/>
  <c r="AA30"/>
  <c r="Z30"/>
  <c r="Y30"/>
  <c r="X30"/>
  <c r="T30"/>
  <c r="S30"/>
  <c r="R30"/>
  <c r="Q30"/>
  <c r="M30"/>
  <c r="L30"/>
  <c r="K30"/>
  <c r="J30"/>
  <c r="F30"/>
  <c r="AH30" s="1"/>
  <c r="AG29"/>
  <c r="AF29"/>
  <c r="AE29"/>
  <c r="AA29"/>
  <c r="Z29"/>
  <c r="Y29"/>
  <c r="X29"/>
  <c r="T29"/>
  <c r="S29"/>
  <c r="R29"/>
  <c r="Q29"/>
  <c r="M29"/>
  <c r="L29"/>
  <c r="K29"/>
  <c r="J29"/>
  <c r="F29"/>
  <c r="AH29" s="1"/>
  <c r="AG28"/>
  <c r="AF28"/>
  <c r="AE28"/>
  <c r="AA28"/>
  <c r="Z28"/>
  <c r="Y28"/>
  <c r="X28"/>
  <c r="T28"/>
  <c r="S28"/>
  <c r="R28"/>
  <c r="Q28"/>
  <c r="M28"/>
  <c r="L28"/>
  <c r="K28"/>
  <c r="J28"/>
  <c r="F28"/>
  <c r="AH28" s="1"/>
  <c r="AG27"/>
  <c r="AF27"/>
  <c r="AE27"/>
  <c r="AA27"/>
  <c r="Z27"/>
  <c r="Y27"/>
  <c r="X27"/>
  <c r="T27"/>
  <c r="S27"/>
  <c r="R27"/>
  <c r="Q27"/>
  <c r="M27"/>
  <c r="L27"/>
  <c r="K27"/>
  <c r="J27"/>
  <c r="F27"/>
  <c r="AG26"/>
  <c r="AF26"/>
  <c r="AE26"/>
  <c r="AA26"/>
  <c r="Z26"/>
  <c r="Y26"/>
  <c r="X26"/>
  <c r="T26"/>
  <c r="S26"/>
  <c r="R26"/>
  <c r="Q26"/>
  <c r="M26"/>
  <c r="L26"/>
  <c r="K26"/>
  <c r="J26"/>
  <c r="F26"/>
  <c r="AG25"/>
  <c r="AF25"/>
  <c r="AE25"/>
  <c r="AA25"/>
  <c r="Z25"/>
  <c r="Y25"/>
  <c r="X25"/>
  <c r="T25"/>
  <c r="S25"/>
  <c r="R25"/>
  <c r="Q25"/>
  <c r="M25"/>
  <c r="L25"/>
  <c r="K25"/>
  <c r="J25"/>
  <c r="F25"/>
  <c r="AG24"/>
  <c r="AF24"/>
  <c r="AE24"/>
  <c r="AA24"/>
  <c r="Z24"/>
  <c r="Y24"/>
  <c r="X24"/>
  <c r="T24"/>
  <c r="S24"/>
  <c r="R24"/>
  <c r="Q24"/>
  <c r="M24"/>
  <c r="L24"/>
  <c r="K24"/>
  <c r="J24"/>
  <c r="F24"/>
  <c r="AH24" s="1"/>
  <c r="AG23"/>
  <c r="AF23"/>
  <c r="AE23"/>
  <c r="AA23"/>
  <c r="Z23"/>
  <c r="Y23"/>
  <c r="X23"/>
  <c r="T23"/>
  <c r="S23"/>
  <c r="R23"/>
  <c r="Q23"/>
  <c r="M23"/>
  <c r="L23"/>
  <c r="K23"/>
  <c r="J23"/>
  <c r="F23"/>
  <c r="AH23" s="1"/>
  <c r="AG22"/>
  <c r="AF22"/>
  <c r="AE22"/>
  <c r="AA22"/>
  <c r="Z22"/>
  <c r="Y22"/>
  <c r="X22"/>
  <c r="T22"/>
  <c r="S22"/>
  <c r="R22"/>
  <c r="Q22"/>
  <c r="M22"/>
  <c r="L22"/>
  <c r="K22"/>
  <c r="J22"/>
  <c r="F22"/>
  <c r="AG21"/>
  <c r="AF21"/>
  <c r="AE21"/>
  <c r="AA21"/>
  <c r="Z21"/>
  <c r="Y21"/>
  <c r="X21"/>
  <c r="T21"/>
  <c r="S21"/>
  <c r="R21"/>
  <c r="Q21"/>
  <c r="M21"/>
  <c r="L21"/>
  <c r="K21"/>
  <c r="J21"/>
  <c r="F21"/>
  <c r="AH21" s="1"/>
  <c r="AG20"/>
  <c r="AF20"/>
  <c r="AE20"/>
  <c r="AA20"/>
  <c r="Z20"/>
  <c r="Y20"/>
  <c r="X20"/>
  <c r="T20"/>
  <c r="S20"/>
  <c r="R20"/>
  <c r="Q20"/>
  <c r="M20"/>
  <c r="L20"/>
  <c r="K20"/>
  <c r="J20"/>
  <c r="F20"/>
  <c r="AH20" s="1"/>
  <c r="AG19"/>
  <c r="AF19"/>
  <c r="AE19"/>
  <c r="AA19"/>
  <c r="Z19"/>
  <c r="Y19"/>
  <c r="X19"/>
  <c r="T19"/>
  <c r="S19"/>
  <c r="R19"/>
  <c r="Q19"/>
  <c r="M19"/>
  <c r="L19"/>
  <c r="K19"/>
  <c r="J19"/>
  <c r="F19"/>
  <c r="AG18"/>
  <c r="AF18"/>
  <c r="AE18"/>
  <c r="AA18"/>
  <c r="Z18"/>
  <c r="Y18"/>
  <c r="X18"/>
  <c r="T18"/>
  <c r="S18"/>
  <c r="R18"/>
  <c r="Q18"/>
  <c r="M18"/>
  <c r="L18"/>
  <c r="K18"/>
  <c r="J18"/>
  <c r="F18"/>
  <c r="AG17"/>
  <c r="AF17"/>
  <c r="AE17"/>
  <c r="AA17"/>
  <c r="Z17"/>
  <c r="Y17"/>
  <c r="X17"/>
  <c r="T17"/>
  <c r="S17"/>
  <c r="R17"/>
  <c r="Q17"/>
  <c r="M17"/>
  <c r="L17"/>
  <c r="K17"/>
  <c r="J17"/>
  <c r="F17"/>
  <c r="AG16"/>
  <c r="AF16"/>
  <c r="AE16"/>
  <c r="AA16"/>
  <c r="Z16"/>
  <c r="Y16"/>
  <c r="X16"/>
  <c r="T16"/>
  <c r="S16"/>
  <c r="R16"/>
  <c r="Q16"/>
  <c r="M16"/>
  <c r="L16"/>
  <c r="K16"/>
  <c r="J16"/>
  <c r="F16"/>
  <c r="AH16" s="1"/>
  <c r="AG15"/>
  <c r="AF15"/>
  <c r="AE15"/>
  <c r="AA15"/>
  <c r="Z15"/>
  <c r="Y15"/>
  <c r="X15"/>
  <c r="T15"/>
  <c r="S15"/>
  <c r="R15"/>
  <c r="Q15"/>
  <c r="M15"/>
  <c r="L15"/>
  <c r="K15"/>
  <c r="J15"/>
  <c r="F15"/>
  <c r="AH15" s="1"/>
  <c r="AG14"/>
  <c r="AF14"/>
  <c r="AE14"/>
  <c r="AA14"/>
  <c r="Z14"/>
  <c r="Y14"/>
  <c r="X14"/>
  <c r="T14"/>
  <c r="S14"/>
  <c r="R14"/>
  <c r="Q14"/>
  <c r="M14"/>
  <c r="L14"/>
  <c r="K14"/>
  <c r="J14"/>
  <c r="F14"/>
  <c r="AG13"/>
  <c r="AF13"/>
  <c r="AE13"/>
  <c r="AA13"/>
  <c r="Z13"/>
  <c r="Y13"/>
  <c r="X13"/>
  <c r="T13"/>
  <c r="S13"/>
  <c r="R13"/>
  <c r="Q13"/>
  <c r="M13"/>
  <c r="L13"/>
  <c r="K13"/>
  <c r="J13"/>
  <c r="F13"/>
  <c r="AH13" s="1"/>
  <c r="AG12"/>
  <c r="AF12"/>
  <c r="AE12"/>
  <c r="AA12"/>
  <c r="Z12"/>
  <c r="Y12"/>
  <c r="X12"/>
  <c r="T12"/>
  <c r="S12"/>
  <c r="R12"/>
  <c r="Q12"/>
  <c r="M12"/>
  <c r="L12"/>
  <c r="K12"/>
  <c r="J12"/>
  <c r="F12"/>
  <c r="AG11"/>
  <c r="AF11"/>
  <c r="AE11"/>
  <c r="AA11"/>
  <c r="Z11"/>
  <c r="Y11"/>
  <c r="X11"/>
  <c r="T11"/>
  <c r="S11"/>
  <c r="R11"/>
  <c r="Q11"/>
  <c r="M11"/>
  <c r="L11"/>
  <c r="K11"/>
  <c r="J11"/>
  <c r="F11"/>
  <c r="AG10"/>
  <c r="AF10"/>
  <c r="AE10"/>
  <c r="AA10"/>
  <c r="Z10"/>
  <c r="Y10"/>
  <c r="X10"/>
  <c r="T10"/>
  <c r="S10"/>
  <c r="R10"/>
  <c r="Q10"/>
  <c r="M10"/>
  <c r="L10"/>
  <c r="K10"/>
  <c r="J10"/>
  <c r="F10"/>
  <c r="AG9"/>
  <c r="AF9"/>
  <c r="AE9"/>
  <c r="AA9"/>
  <c r="Z9"/>
  <c r="Y9"/>
  <c r="X9"/>
  <c r="T9"/>
  <c r="S9"/>
  <c r="R9"/>
  <c r="Q9"/>
  <c r="M9"/>
  <c r="L9"/>
  <c r="K9"/>
  <c r="J9"/>
  <c r="F9"/>
  <c r="AG8"/>
  <c r="AF8"/>
  <c r="AE8"/>
  <c r="AA8"/>
  <c r="Z8"/>
  <c r="Y8"/>
  <c r="X8"/>
  <c r="T8"/>
  <c r="S8"/>
  <c r="R8"/>
  <c r="Q8"/>
  <c r="M8"/>
  <c r="L8"/>
  <c r="K8"/>
  <c r="J8"/>
  <c r="F8"/>
  <c r="AG7"/>
  <c r="AF7"/>
  <c r="AE7"/>
  <c r="AA7"/>
  <c r="Z7"/>
  <c r="Y7"/>
  <c r="X7"/>
  <c r="T7"/>
  <c r="S7"/>
  <c r="R7"/>
  <c r="Q7"/>
  <c r="M7"/>
  <c r="L7"/>
  <c r="K7"/>
  <c r="J7"/>
  <c r="F7"/>
  <c r="AG6"/>
  <c r="AF6"/>
  <c r="AE6"/>
  <c r="AA6"/>
  <c r="Z6"/>
  <c r="Y6"/>
  <c r="X6"/>
  <c r="T6"/>
  <c r="S6"/>
  <c r="R6"/>
  <c r="Q6"/>
  <c r="M6"/>
  <c r="L6"/>
  <c r="K6"/>
  <c r="J6"/>
  <c r="F6"/>
  <c r="AH11" l="1"/>
  <c r="AH25"/>
  <c r="AH26"/>
  <c r="AH42"/>
  <c r="AH45"/>
  <c r="AH37"/>
  <c r="AH48"/>
  <c r="AH86"/>
  <c r="AH104"/>
  <c r="AH33"/>
  <c r="AH77"/>
  <c r="AH80"/>
  <c r="AH102"/>
  <c r="AH9"/>
  <c r="AH36"/>
  <c r="AH57"/>
  <c r="AH62"/>
  <c r="AH94"/>
  <c r="AH18"/>
  <c r="AH14"/>
  <c r="AH81"/>
  <c r="AH27"/>
  <c r="AH8"/>
  <c r="AH17"/>
  <c r="AH19"/>
  <c r="AH64"/>
  <c r="AH67"/>
  <c r="AH58"/>
  <c r="AH132"/>
  <c r="AH129"/>
  <c r="AH47"/>
  <c r="AH56"/>
  <c r="AH120"/>
  <c r="AH125"/>
  <c r="AH128"/>
  <c r="AH72"/>
  <c r="AH10"/>
  <c r="AH22"/>
  <c r="AH70"/>
  <c r="AI56"/>
  <c r="AI51"/>
  <c r="AI59"/>
  <c r="AI102"/>
  <c r="AH126"/>
  <c r="AI52"/>
  <c r="AI70"/>
  <c r="AI98"/>
  <c r="AI53"/>
  <c r="AI71"/>
  <c r="AI101"/>
  <c r="AI99"/>
  <c r="AI103"/>
  <c r="AI108"/>
  <c r="AI112"/>
  <c r="AI120"/>
  <c r="AI125"/>
  <c r="AI128"/>
  <c r="AI133"/>
  <c r="AH6"/>
  <c r="AH96"/>
  <c r="AH110"/>
  <c r="AH7"/>
  <c r="AH12"/>
  <c r="F167"/>
  <c r="M167"/>
  <c r="T167"/>
  <c r="AA167"/>
  <c r="AI13"/>
  <c r="AI15"/>
  <c r="AI20"/>
  <c r="AI25"/>
  <c r="AI27"/>
  <c r="AI32"/>
  <c r="AI36"/>
  <c r="AI40"/>
  <c r="AI42"/>
  <c r="AI54"/>
  <c r="AI57"/>
  <c r="AI60"/>
  <c r="AI65"/>
  <c r="AI73"/>
  <c r="AI76"/>
  <c r="AI80"/>
  <c r="AI82"/>
  <c r="AI86"/>
  <c r="AI90"/>
  <c r="AI94"/>
  <c r="AI100"/>
  <c r="AI18"/>
  <c r="AI28"/>
  <c r="AI30"/>
  <c r="AI45"/>
  <c r="AI47"/>
  <c r="AI66"/>
  <c r="AI83"/>
  <c r="AI91"/>
  <c r="AI109"/>
  <c r="K167"/>
  <c r="R167"/>
  <c r="Y167"/>
  <c r="AF167"/>
  <c r="AI7"/>
  <c r="AI10"/>
  <c r="AI12"/>
  <c r="AI14"/>
  <c r="AI16"/>
  <c r="AI22"/>
  <c r="AI24"/>
  <c r="AI26"/>
  <c r="AI34"/>
  <c r="AI38"/>
  <c r="AI41"/>
  <c r="AI61"/>
  <c r="AI67"/>
  <c r="AI78"/>
  <c r="AI81"/>
  <c r="AI84"/>
  <c r="AI88"/>
  <c r="AI92"/>
  <c r="AI95"/>
  <c r="AI97"/>
  <c r="AI104"/>
  <c r="AI106"/>
  <c r="AI110"/>
  <c r="AI113"/>
  <c r="AI115"/>
  <c r="AI116"/>
  <c r="AI121"/>
  <c r="AI123"/>
  <c r="AI126"/>
  <c r="AI129"/>
  <c r="AI130"/>
  <c r="AI132"/>
  <c r="AI122"/>
  <c r="AI6"/>
  <c r="AI9"/>
  <c r="AI21"/>
  <c r="AI33"/>
  <c r="AI37"/>
  <c r="AI43"/>
  <c r="AI48"/>
  <c r="AI63"/>
  <c r="AI74"/>
  <c r="AI87"/>
  <c r="AI118"/>
  <c r="AI131"/>
  <c r="AI8"/>
  <c r="AI11"/>
  <c r="AI17"/>
  <c r="AI19"/>
  <c r="AI23"/>
  <c r="AI29"/>
  <c r="AI31"/>
  <c r="AI35"/>
  <c r="AI39"/>
  <c r="AI44"/>
  <c r="AI46"/>
  <c r="AI49"/>
  <c r="AI64"/>
  <c r="AI68"/>
  <c r="AI72"/>
  <c r="AI79"/>
  <c r="AI85"/>
  <c r="AI89"/>
  <c r="AI93"/>
  <c r="AI96"/>
  <c r="AI105"/>
  <c r="AI107"/>
  <c r="AI111"/>
  <c r="AI114"/>
  <c r="AI117"/>
  <c r="AI119"/>
  <c r="AI124"/>
  <c r="AI127"/>
  <c r="AI134"/>
  <c r="J167"/>
  <c r="L167"/>
  <c r="Q167"/>
  <c r="S167"/>
  <c r="X167"/>
  <c r="Z167"/>
  <c r="AE167"/>
  <c r="AG167"/>
  <c r="AI50"/>
  <c r="AI55"/>
  <c r="AI58"/>
  <c r="AI62"/>
  <c r="AI69"/>
  <c r="AI75"/>
  <c r="AI77"/>
  <c r="AI167" l="1"/>
  <c r="AH167"/>
</calcChain>
</file>

<file path=xl/sharedStrings.xml><?xml version="1.0" encoding="utf-8"?>
<sst xmlns="http://schemas.openxmlformats.org/spreadsheetml/2006/main" count="374" uniqueCount="204">
  <si>
    <t>ед. изм.</t>
  </si>
  <si>
    <t>цена</t>
  </si>
  <si>
    <t>1-й квартал</t>
  </si>
  <si>
    <t>2-ой квартал</t>
  </si>
  <si>
    <t>3-й квартал</t>
  </si>
  <si>
    <t>4-й квартал</t>
  </si>
  <si>
    <t>Всего сумма (тыс.тенге)</t>
  </si>
  <si>
    <t>кол-во</t>
  </si>
  <si>
    <t>сумма  (тыс.тенге)</t>
  </si>
  <si>
    <t>сумма</t>
  </si>
  <si>
    <t>всего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</si>
  <si>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</si>
  <si>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</si>
  <si>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</si>
  <si>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</si>
  <si>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</si>
  <si>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</si>
  <si>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</si>
  <si>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</si>
  <si>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</si>
  <si>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 xml:space="preserve">Всего </t>
  </si>
  <si>
    <t>X</t>
  </si>
  <si>
    <t>XI</t>
  </si>
  <si>
    <t>XII</t>
  </si>
  <si>
    <t>шт</t>
  </si>
  <si>
    <t>биксы КФК №9</t>
  </si>
  <si>
    <t xml:space="preserve">боры обратноконусовидные маленькие </t>
  </si>
  <si>
    <t>бумага для термопринтерного анализатора</t>
  </si>
  <si>
    <t>бумага фильтровальная</t>
  </si>
  <si>
    <t>бумага UPP-110HG</t>
  </si>
  <si>
    <t>виниловые браслеты (синий)</t>
  </si>
  <si>
    <t>виниловые браслеты (зеленый)</t>
  </si>
  <si>
    <t>виниловые браслеты (красный)</t>
  </si>
  <si>
    <t>виниловые браслеты (оранжевый)</t>
  </si>
  <si>
    <t>воск медицинский стирильный</t>
  </si>
  <si>
    <t>кг</t>
  </si>
  <si>
    <t>вата хирургическая нестирильная</t>
  </si>
  <si>
    <t>весы напольные медицинские</t>
  </si>
  <si>
    <t>гемороидальный зажим окочатый грубый</t>
  </si>
  <si>
    <t>гемороидальный зажим окочатый мягкий</t>
  </si>
  <si>
    <t>глюкометр ОН-тач</t>
  </si>
  <si>
    <t>глюкометр Акучек</t>
  </si>
  <si>
    <t>дисектор</t>
  </si>
  <si>
    <t xml:space="preserve">емкости ЕДПО-1-01 </t>
  </si>
  <si>
    <t>емкости ЕДПО-3-01</t>
  </si>
  <si>
    <t>емкости ЕДПО-5-01</t>
  </si>
  <si>
    <t>емкость для хранения термометров с ячейками</t>
  </si>
  <si>
    <t>емкость для транспортировки анализов в лабораторию</t>
  </si>
  <si>
    <t>емкость для 6% перекиси в процедурный кабинет (стекло)</t>
  </si>
  <si>
    <t>емкость стеклянная для перекиси в проц.каб</t>
  </si>
  <si>
    <t>жгут</t>
  </si>
  <si>
    <t>метр</t>
  </si>
  <si>
    <t>жгут компресиооный</t>
  </si>
  <si>
    <t>зажим прямой 25 см</t>
  </si>
  <si>
    <t>зажим Кохера 20 см</t>
  </si>
  <si>
    <t>зажим мягкий кровоостанавливающий 15 см</t>
  </si>
  <si>
    <t>зажим мягкий кровоостанавливающий 20 см</t>
  </si>
  <si>
    <t>зажим мягкий кровоостанавливающий 24 см</t>
  </si>
  <si>
    <t>зажим Федорова</t>
  </si>
  <si>
    <t>иглодержатель 20см</t>
  </si>
  <si>
    <t>игла спинальная Spinex 18 G</t>
  </si>
  <si>
    <t>индикатор для контроля стерилизации ДЕСТЕСТ ОЗОН</t>
  </si>
  <si>
    <t>Инлайн-штатив для подогрева эритроцитов</t>
  </si>
  <si>
    <t>Ингалятор ультразвуковой Небулайзер</t>
  </si>
  <si>
    <t>кружка эсмарха</t>
  </si>
  <si>
    <t>канюля назальная кислород.</t>
  </si>
  <si>
    <t>Катетер внутр. TRO-VENOCATH G18</t>
  </si>
  <si>
    <t>Катетер внутр. TRO-VENOCATH G20</t>
  </si>
  <si>
    <t>катетер Нелатона жен</t>
  </si>
  <si>
    <t>катетер торакальный прямой</t>
  </si>
  <si>
    <t>Катетер Фолея 2-х ходовой № 18</t>
  </si>
  <si>
    <t>Катетер Фолея 2-х ходовой № 20</t>
  </si>
  <si>
    <t xml:space="preserve">клеенка подкладная </t>
  </si>
  <si>
    <t>контейнер для транспортировки крови</t>
  </si>
  <si>
    <t>Комплект смотровой стоматологический</t>
  </si>
  <si>
    <t xml:space="preserve">комплект  хирургический стерильный(халат,шапочка,бахилы,маска)  </t>
  </si>
  <si>
    <t>Контейнер РР для биобразц.2000мл</t>
  </si>
  <si>
    <t>Контейнер РР для биобразц.1000мл</t>
  </si>
  <si>
    <t>Контейнер РР для биобразц.250мл</t>
  </si>
  <si>
    <t>Контейнер РР для биобразц.500мл</t>
  </si>
  <si>
    <t>контур дыхательный</t>
  </si>
  <si>
    <t>Костные щипцы Фарабефа 25см</t>
  </si>
  <si>
    <t>Коробка КБУ 10л</t>
  </si>
  <si>
    <t>коробка стерил с фильтром КСКФ-18</t>
  </si>
  <si>
    <t>Корцанг прямой 26 см</t>
  </si>
  <si>
    <t>круг подкладной (под крестец)</t>
  </si>
  <si>
    <t xml:space="preserve">круг подкладной маленький </t>
  </si>
  <si>
    <t xml:space="preserve">кресло инвалидное для перевозки тяж больных </t>
  </si>
  <si>
    <t>лейкопластырь</t>
  </si>
  <si>
    <t>ларингоскоп</t>
  </si>
  <si>
    <t>лоток полимерный 23*18 см</t>
  </si>
  <si>
    <t>лоток полимерный большой</t>
  </si>
  <si>
    <t>лоток полимерный  объем 0,5 л,13*17 см</t>
  </si>
  <si>
    <t>марля отбел (плотность 30)</t>
  </si>
  <si>
    <t>маска анастезиолог.</t>
  </si>
  <si>
    <t>мешок резерв.с горлов 3,0</t>
  </si>
  <si>
    <t xml:space="preserve">мочеприемник прикроватный </t>
  </si>
  <si>
    <t>мочеприемник мужской Утка</t>
  </si>
  <si>
    <t>ножницы медицинские</t>
  </si>
  <si>
    <t>наконечники однораз.для клизм</t>
  </si>
  <si>
    <t>набор для эпидуральной анестезии G18</t>
  </si>
  <si>
    <t>Ножницы прямоконечные</t>
  </si>
  <si>
    <t>Ножницы изогнутые</t>
  </si>
  <si>
    <t>Ножницы для разрезания перевязочного материала</t>
  </si>
  <si>
    <t>Ножницы полостные 24см</t>
  </si>
  <si>
    <t>Ножницы прямые 15см</t>
  </si>
  <si>
    <t>Ножницы тупые 18см</t>
  </si>
  <si>
    <t>Ножницы тупые 14см</t>
  </si>
  <si>
    <t>Ножницы острые 14см</t>
  </si>
  <si>
    <t>очки защитные</t>
  </si>
  <si>
    <t>очки защитные закрытого типа</t>
  </si>
  <si>
    <t>очки защитные открытого типа</t>
  </si>
  <si>
    <t>простыня операционная</t>
  </si>
  <si>
    <t>пакет для сбора отходов класс А (700*800) (черные)</t>
  </si>
  <si>
    <t xml:space="preserve">плазморазмораживатель </t>
  </si>
  <si>
    <t>поильник</t>
  </si>
  <si>
    <t>пинцеты анатомические 15 см</t>
  </si>
  <si>
    <t>пинцеты анатомические 20 см</t>
  </si>
  <si>
    <t>пинцеты анатомические 25 см</t>
  </si>
  <si>
    <t>пинцеты зубчато-лапчатый 15 см</t>
  </si>
  <si>
    <t>ранорасшиватель винтовой большой</t>
  </si>
  <si>
    <t>ранорасшиватель винтовой средний</t>
  </si>
  <si>
    <t>ранорасшиватель винтовой маленький</t>
  </si>
  <si>
    <t xml:space="preserve">ретрактор </t>
  </si>
  <si>
    <t>упак</t>
  </si>
  <si>
    <t xml:space="preserve">скарификатор </t>
  </si>
  <si>
    <t>спираль внутриматочная</t>
  </si>
  <si>
    <t xml:space="preserve">стакан мет без крышки </t>
  </si>
  <si>
    <t xml:space="preserve">стакан мед  для пинцетов </t>
  </si>
  <si>
    <t xml:space="preserve">стеклянные палочки </t>
  </si>
  <si>
    <t xml:space="preserve">судно </t>
  </si>
  <si>
    <t>тонометр (автоматический)</t>
  </si>
  <si>
    <t>тест полосы OneTouch Select №50</t>
  </si>
  <si>
    <t>тест полосы актив  №50</t>
  </si>
  <si>
    <t>троакары одноразовые (со стилетом)24,28</t>
  </si>
  <si>
    <t>трубка силиконовая</t>
  </si>
  <si>
    <t>трубка эндотрахеальная 8</t>
  </si>
  <si>
    <t>трубка эндотрахеальная 8,5</t>
  </si>
  <si>
    <t>трубка эндотрахеальная с манжетой  ID9.0</t>
  </si>
  <si>
    <t>увлажнитель кислорода</t>
  </si>
  <si>
    <t xml:space="preserve">фиксатор эндотрахеальной трубки </t>
  </si>
  <si>
    <t>фильтр Clear-Guard 3 с портом luer lock</t>
  </si>
  <si>
    <t>Фторэкс-нить лавсановая полиэфирная плетеная с покрытием нерассасывающаяся зеленая №1 - 4м - 75см</t>
  </si>
  <si>
    <t>Фторэкс-нить лавсановая полиэфирная плетеная с покрытием нерассасывающаяся зеленая №2 НР - 45см</t>
  </si>
  <si>
    <t xml:space="preserve">цапки </t>
  </si>
  <si>
    <t>цетрофикс ТРИО 720</t>
  </si>
  <si>
    <t>часы песочные 3 мин.</t>
  </si>
  <si>
    <t>часы песочные 10 мин.</t>
  </si>
  <si>
    <t>Шприц одноразовый, саморазрушающийся объем 20,0 мл</t>
  </si>
  <si>
    <t>шапочка берет</t>
  </si>
  <si>
    <t>штатив для в\в инъекции</t>
  </si>
  <si>
    <t>шприц для инф.насоса</t>
  </si>
  <si>
    <t>ширма</t>
  </si>
  <si>
    <t>языкодержатель</t>
  </si>
  <si>
    <t>Итого медизделия</t>
  </si>
  <si>
    <t>№</t>
  </si>
  <si>
    <t>бумага к УЗИ аппарату</t>
  </si>
  <si>
    <t>гель 5 л</t>
  </si>
  <si>
    <t>бумага к ЭКГ аппарату</t>
  </si>
  <si>
    <t>девит АРС</t>
  </si>
  <si>
    <t>пульпоэкстракторы</t>
  </si>
  <si>
    <t>глассин бейз пломбировочный материал</t>
  </si>
  <si>
    <t>убестезин форте</t>
  </si>
  <si>
    <t>эвикрол</t>
  </si>
  <si>
    <t>дентин паста</t>
  </si>
  <si>
    <t>мышьяковая паста</t>
  </si>
  <si>
    <t>рулон</t>
  </si>
  <si>
    <t>флакон</t>
  </si>
  <si>
    <t>уп</t>
  </si>
  <si>
    <t>рентген пленка 30х40 (зел)№5 (100 л)</t>
  </si>
  <si>
    <t>рентген пленка 24 х30(зел) №5 (100 л)</t>
  </si>
  <si>
    <t xml:space="preserve">рентген пленка 35х43  AGFA </t>
  </si>
  <si>
    <t>рентген пленка 20,2х25,4 AGFA (100 л)</t>
  </si>
  <si>
    <t>рентген пленка 35 х35 (зел)</t>
  </si>
  <si>
    <t>рентген пленка 35х43  DryView DVB</t>
  </si>
  <si>
    <t>рентген пленка 20*25  DryView DVB</t>
  </si>
  <si>
    <t>рентген пленка 18х24 (зел)№5 (100 л)</t>
  </si>
  <si>
    <t>термобумага для флюороографа</t>
  </si>
  <si>
    <t>фиксаж Retina XPE на 15 л</t>
  </si>
  <si>
    <t>проявитель на 20 л Kodak</t>
  </si>
  <si>
    <t>проявитель на 15 л</t>
  </si>
  <si>
    <t>рул</t>
  </si>
  <si>
    <t>Тест-полоски для определения глюкозы в моче (в уп.50 полосок)</t>
  </si>
  <si>
    <t>Тест-полоски для определения кетоновых тел в моче (в уп.50 полосок)</t>
  </si>
  <si>
    <t>Гигрометр</t>
  </si>
  <si>
    <t>Иннокуляционная петля гибкая 1 мкл+10 мкл (желтая-в уп.5 шт)</t>
  </si>
  <si>
    <t>Антиген кардиолипиновый</t>
  </si>
  <si>
    <t>Азопирамовая проба</t>
  </si>
  <si>
    <t>Тест-  полоски для Uri-G-Chech (100 шт в уп.)</t>
  </si>
  <si>
    <t>№ кат 435 Ликвичек Контроль «Общий анализ мочи», двухуровневый  Liquichek™ Urinalysis Control Levels 1 and 2</t>
  </si>
  <si>
    <t>Тест полоски для анализатора мочи -Lab U Reader Plus (150 шт)</t>
  </si>
  <si>
    <t>упаковка</t>
  </si>
  <si>
    <t>штук</t>
  </si>
  <si>
    <t xml:space="preserve">набор </t>
  </si>
  <si>
    <t>набор</t>
  </si>
  <si>
    <t>боры твердого сплава для углового наконечника круглые, маленькие</t>
  </si>
  <si>
    <t>контейнер 50 л для утилизации мед.отходов</t>
  </si>
  <si>
    <t>термометр для измерения температуры тела, инфракрасный, бесконтактный, ЖК дисплей, время замера 1с</t>
  </si>
  <si>
    <t xml:space="preserve">Наименование
</t>
  </si>
  <si>
    <t>Приложение я</t>
  </si>
  <si>
    <t>Техническая спецификация</t>
  </si>
  <si>
    <t>виниловые браслеты (фиолетовый)</t>
  </si>
  <si>
    <t>И.о.главного врача</t>
  </si>
  <si>
    <t>Дюсенов А.К.</t>
  </si>
</sst>
</file>

<file path=xl/styles.xml><?xml version="1.0" encoding="utf-8"?>
<styleSheet xmlns="http://schemas.openxmlformats.org/spreadsheetml/2006/main">
  <numFmts count="17">
    <numFmt numFmtId="43" formatCode="_-* #,##0.00_р_._-;\-* #,##0.00_р_._-;_-* &quot;-&quot;??_р_._-;_-@_-"/>
    <numFmt numFmtId="164" formatCode="#,##0.0"/>
    <numFmt numFmtId="165" formatCode="0.000"/>
    <numFmt numFmtId="166" formatCode="_-* ###,0&quot;.&quot;00&quot;$&quot;_-;\-* ###,0&quot;.&quot;00&quot;$&quot;_-;_-* &quot;-&quot;??&quot;$&quot;_-;_-@_-"/>
    <numFmt numFmtId="167" formatCode="_(* ##,#0&quot;.&quot;0_);_(* \(###,0&quot;.&quot;00\);_(* &quot;-&quot;??_);_(@_)"/>
    <numFmt numFmtId="168" formatCode="General_)"/>
    <numFmt numFmtId="169" formatCode="0&quot;.&quot;000"/>
    <numFmt numFmtId="170" formatCode="&quot;fl&quot;#,##0_);\(&quot;fl&quot;#,##0\)"/>
    <numFmt numFmtId="171" formatCode="&quot;fl&quot;#,##0_);[Red]\(&quot;fl&quot;#,##0\)"/>
    <numFmt numFmtId="172" formatCode="&quot;fl&quot;###,0&quot;.&quot;00_);\(&quot;fl&quot;###,0&quot;.&quot;00\)"/>
    <numFmt numFmtId="173" formatCode="_-* #,##0_?_._-;\-* #,##0_?_._-;_-* &quot;-&quot;_?_._-;_-@_-"/>
    <numFmt numFmtId="174" formatCode="_-* ###,0&quot;.&quot;00_?_._-;\-* ###,0&quot;.&quot;00_?_._-;_-* &quot;-&quot;??_?_._-;_-@_-"/>
    <numFmt numFmtId="175" formatCode="&quot;fl&quot;###,0&quot;.&quot;00_);[Red]\(&quot;fl&quot;###,0&quot;.&quot;00\)"/>
    <numFmt numFmtId="176" formatCode="_(&quot;fl&quot;* #,##0_);_(&quot;fl&quot;* \(#,##0\);_(&quot;fl&quot;* &quot;-&quot;_);_(@_)"/>
    <numFmt numFmtId="177" formatCode="#,##0&quot;.&quot;;[Red]\-#,##0&quot;.&quot;"/>
    <numFmt numFmtId="178" formatCode="#,##0.00&quot;.&quot;;[Red]\-#,##0.00&quot;.&quot;"/>
    <numFmt numFmtId="179" formatCode="_-* #,##0_р_._-;\-* #,##0_р_._-;_-* &quot;-&quot;??_р_._-;_-@_-"/>
  </numFmts>
  <fonts count="26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0"/>
      <name val="Times"/>
      <family val="1"/>
    </font>
    <font>
      <sz val="8"/>
      <name val="Arial"/>
      <family val="2"/>
    </font>
    <font>
      <sz val="10"/>
      <name val="Arial"/>
      <family val="2"/>
      <charset val="204"/>
    </font>
    <font>
      <sz val="10"/>
      <name val="Helv"/>
      <charset val="204"/>
    </font>
    <font>
      <sz val="10"/>
      <name val="Helv"/>
    </font>
    <font>
      <sz val="9"/>
      <name val="Times New Roman"/>
      <family val="1"/>
    </font>
    <font>
      <sz val="10"/>
      <name val="Arial"/>
      <family val="2"/>
    </font>
    <font>
      <sz val="10"/>
      <color indexed="8"/>
      <name val="Arial"/>
      <family val="2"/>
    </font>
    <font>
      <sz val="10"/>
      <name val="MS Sans Serif"/>
      <family val="2"/>
      <charset val="204"/>
    </font>
    <font>
      <b/>
      <sz val="12"/>
      <name val="Arial"/>
      <family val="2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b/>
      <i/>
      <sz val="10"/>
      <name val="Arial"/>
      <family val="2"/>
      <charset val="204"/>
    </font>
    <font>
      <sz val="11"/>
      <color indexed="8"/>
      <name val="Calibri"/>
      <family val="2"/>
      <scheme val="minor"/>
    </font>
    <font>
      <sz val="10"/>
      <name val="Times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</borders>
  <cellStyleXfs count="103">
    <xf numFmtId="0" fontId="0" fillId="0" borderId="0"/>
    <xf numFmtId="0" fontId="4" fillId="0" borderId="0"/>
    <xf numFmtId="0" fontId="2" fillId="0" borderId="0"/>
    <xf numFmtId="0" fontId="5" fillId="0" borderId="0"/>
    <xf numFmtId="0" fontId="6" fillId="0" borderId="0"/>
    <xf numFmtId="0" fontId="6" fillId="0" borderId="0"/>
    <xf numFmtId="0" fontId="2" fillId="0" borderId="0">
      <alignment horizont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" fillId="0" borderId="0">
      <alignment horizontal="center"/>
    </xf>
    <xf numFmtId="0" fontId="7" fillId="0" borderId="0"/>
    <xf numFmtId="0" fontId="7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2" fillId="0" borderId="0">
      <alignment horizontal="center"/>
    </xf>
    <xf numFmtId="0" fontId="2" fillId="0" borderId="0">
      <alignment horizontal="center"/>
    </xf>
    <xf numFmtId="0" fontId="6" fillId="0" borderId="0"/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6" fillId="0" borderId="0"/>
    <xf numFmtId="0" fontId="6" fillId="0" borderId="0"/>
    <xf numFmtId="0" fontId="2" fillId="0" borderId="0">
      <alignment horizontal="center"/>
    </xf>
    <xf numFmtId="0" fontId="8" fillId="0" borderId="0"/>
    <xf numFmtId="0" fontId="6" fillId="0" borderId="0"/>
    <xf numFmtId="0" fontId="7" fillId="0" borderId="0"/>
    <xf numFmtId="0" fontId="6" fillId="0" borderId="0"/>
    <xf numFmtId="166" fontId="6" fillId="0" borderId="0" applyFont="0" applyFill="0" applyBorder="0" applyAlignment="0" applyProtection="0"/>
    <xf numFmtId="167" fontId="9" fillId="0" borderId="0" applyFill="0" applyBorder="0" applyAlignment="0"/>
    <xf numFmtId="168" fontId="9" fillId="0" borderId="0" applyFill="0" applyBorder="0" applyAlignment="0"/>
    <xf numFmtId="169" fontId="9" fillId="0" borderId="0" applyFill="0" applyBorder="0" applyAlignment="0"/>
    <xf numFmtId="170" fontId="9" fillId="0" borderId="0" applyFill="0" applyBorder="0" applyAlignment="0"/>
    <xf numFmtId="171" fontId="9" fillId="0" borderId="0" applyFill="0" applyBorder="0" applyAlignment="0"/>
    <xf numFmtId="167" fontId="9" fillId="0" borderId="0" applyFill="0" applyBorder="0" applyAlignment="0"/>
    <xf numFmtId="172" fontId="9" fillId="0" borderId="0" applyFill="0" applyBorder="0" applyAlignment="0"/>
    <xf numFmtId="168" fontId="9" fillId="0" borderId="0" applyFill="0" applyBorder="0" applyAlignment="0"/>
    <xf numFmtId="0" fontId="10" fillId="0" borderId="0" applyFont="0" applyFill="0" applyBorder="0" applyAlignment="0" applyProtection="0"/>
    <xf numFmtId="167" fontId="9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10" fillId="0" borderId="0" applyFont="0" applyFill="0" applyBorder="0" applyAlignment="0" applyProtection="0"/>
    <xf numFmtId="168" fontId="9" fillId="0" borderId="0" applyFont="0" applyFill="0" applyBorder="0" applyAlignment="0" applyProtection="0"/>
    <xf numFmtId="172" fontId="9" fillId="0" borderId="0" applyFont="0" applyFill="0" applyBorder="0" applyAlignment="0" applyProtection="0"/>
    <xf numFmtId="14" fontId="11" fillId="0" borderId="0" applyFill="0" applyBorder="0" applyAlignment="0"/>
    <xf numFmtId="38" fontId="12" fillId="0" borderId="11">
      <alignment vertical="center"/>
    </xf>
    <xf numFmtId="167" fontId="9" fillId="0" borderId="0" applyFill="0" applyBorder="0" applyAlignment="0"/>
    <xf numFmtId="168" fontId="9" fillId="0" borderId="0" applyFill="0" applyBorder="0" applyAlignment="0"/>
    <xf numFmtId="167" fontId="9" fillId="0" borderId="0" applyFill="0" applyBorder="0" applyAlignment="0"/>
    <xf numFmtId="172" fontId="9" fillId="0" borderId="0" applyFill="0" applyBorder="0" applyAlignment="0"/>
    <xf numFmtId="168" fontId="9" fillId="0" borderId="0" applyFill="0" applyBorder="0" applyAlignment="0"/>
    <xf numFmtId="0" fontId="6" fillId="0" borderId="0"/>
    <xf numFmtId="0" fontId="13" fillId="0" borderId="12" applyNumberFormat="0" applyAlignment="0" applyProtection="0">
      <alignment horizontal="left" vertical="center"/>
    </xf>
    <xf numFmtId="0" fontId="13" fillId="0" borderId="5">
      <alignment horizontal="left" vertical="center"/>
    </xf>
    <xf numFmtId="0" fontId="14" fillId="0" borderId="0"/>
    <xf numFmtId="0" fontId="15" fillId="0" borderId="0"/>
    <xf numFmtId="0" fontId="16" fillId="0" borderId="0"/>
    <xf numFmtId="0" fontId="17" fillId="0" borderId="0"/>
    <xf numFmtId="0" fontId="18" fillId="0" borderId="0"/>
    <xf numFmtId="0" fontId="19" fillId="0" borderId="0"/>
    <xf numFmtId="0" fontId="6" fillId="0" borderId="0">
      <alignment horizontal="center"/>
    </xf>
    <xf numFmtId="0" fontId="20" fillId="0" borderId="0" applyNumberFormat="0" applyFill="0" applyBorder="0" applyAlignment="0" applyProtection="0">
      <alignment vertical="top"/>
      <protection locked="0"/>
    </xf>
    <xf numFmtId="0" fontId="2" fillId="0" borderId="0"/>
    <xf numFmtId="167" fontId="9" fillId="0" borderId="0" applyFill="0" applyBorder="0" applyAlignment="0"/>
    <xf numFmtId="168" fontId="9" fillId="0" borderId="0" applyFill="0" applyBorder="0" applyAlignment="0"/>
    <xf numFmtId="167" fontId="9" fillId="0" borderId="0" applyFill="0" applyBorder="0" applyAlignment="0"/>
    <xf numFmtId="172" fontId="9" fillId="0" borderId="0" applyFill="0" applyBorder="0" applyAlignment="0"/>
    <xf numFmtId="168" fontId="9" fillId="0" borderId="0" applyFill="0" applyBorder="0" applyAlignment="0"/>
    <xf numFmtId="0" fontId="6" fillId="0" borderId="0">
      <alignment horizontal="center"/>
    </xf>
    <xf numFmtId="0" fontId="6" fillId="0" borderId="0"/>
    <xf numFmtId="0" fontId="8" fillId="0" borderId="0"/>
    <xf numFmtId="0" fontId="6" fillId="0" borderId="0"/>
    <xf numFmtId="173" fontId="6" fillId="0" borderId="0" applyFont="0" applyFill="0" applyBorder="0" applyAlignment="0" applyProtection="0"/>
    <xf numFmtId="174" fontId="6" fillId="0" borderId="0" applyFont="0" applyFill="0" applyBorder="0" applyAlignment="0" applyProtection="0"/>
    <xf numFmtId="0" fontId="6" fillId="0" borderId="0"/>
    <xf numFmtId="0" fontId="21" fillId="0" borderId="0"/>
    <xf numFmtId="171" fontId="9" fillId="0" borderId="0" applyFont="0" applyFill="0" applyBorder="0" applyAlignment="0" applyProtection="0"/>
    <xf numFmtId="0" fontId="9" fillId="0" borderId="0" applyFont="0" applyFill="0" applyBorder="0" applyAlignment="0" applyProtection="0"/>
    <xf numFmtId="175" fontId="9" fillId="0" borderId="0" applyFont="0" applyFill="0" applyBorder="0" applyAlignment="0" applyProtection="0"/>
    <xf numFmtId="167" fontId="9" fillId="0" borderId="0" applyFill="0" applyBorder="0" applyAlignment="0"/>
    <xf numFmtId="168" fontId="9" fillId="0" borderId="0" applyFill="0" applyBorder="0" applyAlignment="0"/>
    <xf numFmtId="167" fontId="9" fillId="0" borderId="0" applyFill="0" applyBorder="0" applyAlignment="0"/>
    <xf numFmtId="172" fontId="9" fillId="0" borderId="0" applyFill="0" applyBorder="0" applyAlignment="0"/>
    <xf numFmtId="168" fontId="9" fillId="0" borderId="0" applyFill="0" applyBorder="0" applyAlignment="0"/>
    <xf numFmtId="0" fontId="6" fillId="0" borderId="0"/>
    <xf numFmtId="49" fontId="11" fillId="0" borderId="0" applyFill="0" applyBorder="0" applyAlignment="0"/>
    <xf numFmtId="175" fontId="9" fillId="0" borderId="0" applyFill="0" applyBorder="0" applyAlignment="0"/>
    <xf numFmtId="176" fontId="9" fillId="0" borderId="0" applyFill="0" applyBorder="0" applyAlignment="0"/>
    <xf numFmtId="0" fontId="6" fillId="0" borderId="0"/>
    <xf numFmtId="0" fontId="6" fillId="0" borderId="0">
      <alignment horizontal="center" textRotation="90"/>
    </xf>
    <xf numFmtId="0" fontId="22" fillId="0" borderId="0"/>
    <xf numFmtId="0" fontId="2" fillId="0" borderId="0"/>
    <xf numFmtId="0" fontId="1" fillId="0" borderId="0"/>
    <xf numFmtId="0" fontId="6" fillId="0" borderId="0"/>
    <xf numFmtId="177" fontId="2" fillId="0" borderId="0" applyFont="0" applyFill="0" applyBorder="0" applyAlignment="0" applyProtection="0"/>
    <xf numFmtId="178" fontId="2" fillId="0" borderId="0" applyFont="0" applyFill="0" applyBorder="0" applyAlignment="0" applyProtection="0"/>
    <xf numFmtId="0" fontId="23" fillId="0" borderId="0"/>
  </cellStyleXfs>
  <cellXfs count="59">
    <xf numFmtId="0" fontId="0" fillId="0" borderId="0" xfId="0"/>
    <xf numFmtId="0" fontId="3" fillId="0" borderId="0" xfId="0" applyFont="1" applyFill="1"/>
    <xf numFmtId="0" fontId="3" fillId="0" borderId="1" xfId="102" applyFont="1" applyFill="1" applyBorder="1" applyAlignment="1">
      <alignment horizontal="center" wrapText="1"/>
    </xf>
    <xf numFmtId="4" fontId="3" fillId="0" borderId="1" xfId="102" applyNumberFormat="1" applyFont="1" applyFill="1" applyBorder="1" applyAlignment="1">
      <alignment horizontal="center" wrapText="1"/>
    </xf>
    <xf numFmtId="0" fontId="3" fillId="0" borderId="1" xfId="102" applyFont="1" applyFill="1" applyBorder="1" applyAlignment="1">
      <alignment horizontal="right" wrapText="1"/>
    </xf>
    <xf numFmtId="0" fontId="3" fillId="0" borderId="1" xfId="0" applyFont="1" applyFill="1" applyBorder="1"/>
    <xf numFmtId="0" fontId="3" fillId="0" borderId="1" xfId="1" applyFont="1" applyFill="1" applyBorder="1" applyAlignment="1">
      <alignment horizontal="center" wrapText="1"/>
    </xf>
    <xf numFmtId="164" fontId="3" fillId="0" borderId="1" xfId="1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wrapText="1"/>
    </xf>
    <xf numFmtId="165" fontId="3" fillId="0" borderId="1" xfId="0" applyNumberFormat="1" applyFont="1" applyFill="1" applyBorder="1" applyAlignment="1">
      <alignment wrapText="1"/>
    </xf>
    <xf numFmtId="164" fontId="3" fillId="0" borderId="1" xfId="1" applyNumberFormat="1" applyFont="1" applyFill="1" applyBorder="1" applyAlignment="1">
      <alignment horizontal="center" vertical="center" wrapText="1"/>
    </xf>
    <xf numFmtId="4" fontId="3" fillId="0" borderId="1" xfId="1" applyNumberFormat="1" applyFont="1" applyFill="1" applyBorder="1" applyAlignment="1">
      <alignment horizontal="center" wrapText="1"/>
    </xf>
    <xf numFmtId="3" fontId="3" fillId="0" borderId="1" xfId="1" applyNumberFormat="1" applyFont="1" applyFill="1" applyBorder="1" applyAlignment="1">
      <alignment horizontal="center" wrapText="1"/>
    </xf>
    <xf numFmtId="3" fontId="3" fillId="0" borderId="6" xfId="1" applyNumberFormat="1" applyFont="1" applyFill="1" applyBorder="1" applyAlignment="1">
      <alignment horizontal="center" wrapText="1"/>
    </xf>
    <xf numFmtId="4" fontId="3" fillId="0" borderId="1" xfId="1" applyNumberFormat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25" fillId="0" borderId="1" xfId="2" applyFont="1" applyFill="1" applyBorder="1" applyAlignment="1">
      <alignment horizontal="center" vertical="center"/>
    </xf>
    <xf numFmtId="179" fontId="3" fillId="0" borderId="1" xfId="0" applyNumberFormat="1" applyFont="1" applyFill="1" applyBorder="1" applyAlignment="1">
      <alignment wrapText="1"/>
    </xf>
    <xf numFmtId="3" fontId="3" fillId="0" borderId="1" xfId="0" applyNumberFormat="1" applyFont="1" applyFill="1" applyBorder="1" applyAlignment="1">
      <alignment wrapText="1"/>
    </xf>
    <xf numFmtId="165" fontId="3" fillId="0" borderId="1" xfId="0" applyNumberFormat="1" applyFont="1" applyFill="1" applyBorder="1"/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179" fontId="3" fillId="0" borderId="1" xfId="0" applyNumberFormat="1" applyFont="1" applyFill="1" applyBorder="1" applyAlignment="1">
      <alignment horizontal="center" vertical="center"/>
    </xf>
    <xf numFmtId="0" fontId="3" fillId="0" borderId="6" xfId="0" applyFont="1" applyFill="1" applyBorder="1" applyAlignment="1">
      <alignment wrapText="1"/>
    </xf>
    <xf numFmtId="165" fontId="3" fillId="0" borderId="0" xfId="0" applyNumberFormat="1" applyFont="1" applyFill="1"/>
    <xf numFmtId="0" fontId="24" fillId="0" borderId="0" xfId="0" applyFont="1" applyFill="1"/>
    <xf numFmtId="0" fontId="3" fillId="0" borderId="1" xfId="0" applyFont="1" applyFill="1" applyBorder="1" applyAlignment="1">
      <alignment vertical="center"/>
    </xf>
    <xf numFmtId="0" fontId="3" fillId="0" borderId="4" xfId="1" applyFont="1" applyFill="1" applyBorder="1" applyAlignment="1">
      <alignment horizontal="left" wrapText="1"/>
    </xf>
    <xf numFmtId="0" fontId="3" fillId="0" borderId="10" xfId="1" applyFont="1" applyFill="1" applyBorder="1" applyAlignment="1">
      <alignment horizontal="left" wrapText="1"/>
    </xf>
    <xf numFmtId="0" fontId="3" fillId="0" borderId="4" xfId="1" applyFont="1" applyFill="1" applyBorder="1" applyAlignment="1">
      <alignment horizontal="left" vertical="center" wrapText="1"/>
    </xf>
    <xf numFmtId="0" fontId="3" fillId="0" borderId="10" xfId="1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center"/>
    </xf>
    <xf numFmtId="0" fontId="3" fillId="0" borderId="10" xfId="0" applyFont="1" applyFill="1" applyBorder="1" applyAlignment="1">
      <alignment horizontal="center"/>
    </xf>
    <xf numFmtId="0" fontId="3" fillId="0" borderId="4" xfId="2" applyFont="1" applyFill="1" applyBorder="1" applyAlignment="1">
      <alignment horizontal="left" vertical="center" wrapText="1"/>
    </xf>
    <xf numFmtId="0" fontId="3" fillId="0" borderId="10" xfId="2" applyFont="1" applyFill="1" applyBorder="1" applyAlignment="1">
      <alignment horizontal="left" vertical="center" wrapText="1"/>
    </xf>
    <xf numFmtId="0" fontId="3" fillId="0" borderId="4" xfId="102" applyFont="1" applyFill="1" applyBorder="1" applyAlignment="1">
      <alignment horizontal="left" wrapText="1"/>
    </xf>
    <xf numFmtId="0" fontId="3" fillId="0" borderId="10" xfId="102" applyFont="1" applyFill="1" applyBorder="1" applyAlignment="1">
      <alignment horizontal="left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4" xfId="3" applyNumberFormat="1" applyFont="1" applyFill="1" applyBorder="1" applyAlignment="1">
      <alignment horizontal="left" vertical="center" wrapText="1"/>
    </xf>
    <xf numFmtId="0" fontId="3" fillId="0" borderId="10" xfId="3" applyNumberFormat="1" applyFont="1" applyFill="1" applyBorder="1" applyAlignment="1">
      <alignment horizontal="left" vertical="center" wrapText="1"/>
    </xf>
    <xf numFmtId="0" fontId="3" fillId="0" borderId="1" xfId="1" applyFont="1" applyFill="1" applyBorder="1" applyAlignment="1">
      <alignment horizontal="left" vertical="center" wrapText="1"/>
    </xf>
    <xf numFmtId="43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43" fontId="3" fillId="0" borderId="4" xfId="0" applyNumberFormat="1" applyFont="1" applyFill="1" applyBorder="1" applyAlignment="1">
      <alignment horizontal="center" vertical="center" wrapText="1"/>
    </xf>
    <xf numFmtId="43" fontId="3" fillId="0" borderId="5" xfId="0" applyNumberFormat="1" applyFont="1" applyFill="1" applyBorder="1" applyAlignment="1">
      <alignment horizontal="center" vertical="center" wrapText="1"/>
    </xf>
    <xf numFmtId="43" fontId="3" fillId="0" borderId="10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24" fillId="0" borderId="2" xfId="0" applyFont="1" applyFill="1" applyBorder="1" applyAlignment="1">
      <alignment horizontal="center" vertical="center" wrapText="1"/>
    </xf>
    <xf numFmtId="0" fontId="24" fillId="0" borderId="3" xfId="0" applyFont="1" applyFill="1" applyBorder="1" applyAlignment="1">
      <alignment horizontal="center" vertical="center" wrapText="1"/>
    </xf>
    <xf numFmtId="0" fontId="24" fillId="0" borderId="7" xfId="0" applyFont="1" applyFill="1" applyBorder="1" applyAlignment="1">
      <alignment horizontal="center" vertical="center" wrapText="1"/>
    </xf>
    <xf numFmtId="0" fontId="24" fillId="0" borderId="13" xfId="0" applyFont="1" applyFill="1" applyBorder="1" applyAlignment="1">
      <alignment horizontal="center" vertical="center" wrapText="1"/>
    </xf>
    <xf numFmtId="0" fontId="24" fillId="0" borderId="8" xfId="0" applyFont="1" applyFill="1" applyBorder="1" applyAlignment="1">
      <alignment horizontal="center" vertical="center" wrapText="1"/>
    </xf>
    <xf numFmtId="0" fontId="24" fillId="0" borderId="9" xfId="0" applyFont="1" applyFill="1" applyBorder="1" applyAlignment="1">
      <alignment horizontal="center" vertical="center" wrapText="1"/>
    </xf>
    <xf numFmtId="0" fontId="25" fillId="0" borderId="4" xfId="0" applyFont="1" applyFill="1" applyBorder="1" applyAlignment="1">
      <alignment horizontal="left" vertical="center" wrapText="1"/>
    </xf>
    <xf numFmtId="0" fontId="25" fillId="0" borderId="10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</cellXfs>
  <cellStyles count="103">
    <cellStyle name="_007 рай.цент ПФЗОЖ 2008 нор" xfId="4"/>
    <cellStyle name="_007 рай.цент ПФЗОЖ 2008 норм" xfId="5"/>
    <cellStyle name="_040 повыш" xfId="6"/>
    <cellStyle name="_040 повыш 07" xfId="7"/>
    <cellStyle name="_1 гор.бол 2008-2010" xfId="8"/>
    <cellStyle name="_ГОБМП-2. Формы Минэкономики" xfId="9"/>
    <cellStyle name="_гор.пол в 19 мкр 2010" xfId="10"/>
    <cellStyle name="_доуком 2008" xfId="11"/>
    <cellStyle name="_доукомп ПМСП и узкие" xfId="12"/>
    <cellStyle name="_жум.туб 2008-2010" xfId="13"/>
    <cellStyle name="_зарплаты 2008-018 МИАЦ 011" xfId="14"/>
    <cellStyle name="_кап ремонт 2007" xfId="15"/>
    <cellStyle name="_кап.рем 2004-2007 СКО" xfId="16"/>
    <cellStyle name="_мат.тех оснащ 2007" xfId="17"/>
    <cellStyle name="_мат.тех оснащ 2007 урезанный" xfId="18"/>
    <cellStyle name="_МЗ РК НПА" xfId="19"/>
    <cellStyle name="_обл.туб 2008-2010" xfId="20"/>
    <cellStyle name="_полик Аккайын 2010" xfId="21"/>
    <cellStyle name="_Приложения для ОДЗ1" xfId="22"/>
    <cellStyle name="_Приложения для ОДЗ1 привезла" xfId="23"/>
    <cellStyle name="_проект 2006 шаблон" xfId="24"/>
    <cellStyle name="_свод РБ 2008-2010" xfId="25"/>
    <cellStyle name="_свод РБ 2008-2010 СКО ЦЕЛ ТРАНС" xfId="26"/>
    <cellStyle name="_согласов" xfId="27"/>
    <cellStyle name="_среднесрочн 21.09.05г. инвест" xfId="28"/>
    <cellStyle name="_стац ЦРБ Акжар 2008" xfId="29"/>
    <cellStyle name="_строит 269-019-011" xfId="30"/>
    <cellStyle name="_ТРАНСФ ДЛЯ   Л Н" xfId="31"/>
    <cellStyle name="_туб Муср 2010" xfId="32"/>
    <cellStyle name="_формы по среднесроч плану" xfId="33"/>
    <cellStyle name="_центр крови 2010" xfId="34"/>
    <cellStyle name="Aaia?iue_laroux" xfId="35"/>
    <cellStyle name="Calc Currency (0)" xfId="36"/>
    <cellStyle name="Calc Currency (2)" xfId="37"/>
    <cellStyle name="Calc Percent (0)" xfId="38"/>
    <cellStyle name="Calc Percent (1)" xfId="39"/>
    <cellStyle name="Calc Percent (2)" xfId="40"/>
    <cellStyle name="Calc Units (0)" xfId="41"/>
    <cellStyle name="Calc Units (1)" xfId="42"/>
    <cellStyle name="Calc Units (2)" xfId="43"/>
    <cellStyle name="Comma [0]_#6 Temps &amp; Contractors" xfId="44"/>
    <cellStyle name="Comma [00]" xfId="45"/>
    <cellStyle name="Comma_#6 Temps &amp; Contractors" xfId="46"/>
    <cellStyle name="Currency [0]_#6 Temps &amp; Contractors" xfId="47"/>
    <cellStyle name="Currency [00]" xfId="48"/>
    <cellStyle name="Currency_#6 Temps &amp; Contractors" xfId="49"/>
    <cellStyle name="Date Short" xfId="50"/>
    <cellStyle name="DELTA" xfId="51"/>
    <cellStyle name="Enter Currency (0)" xfId="52"/>
    <cellStyle name="Enter Currency (2)" xfId="53"/>
    <cellStyle name="Enter Units (0)" xfId="54"/>
    <cellStyle name="Enter Units (1)" xfId="55"/>
    <cellStyle name="Enter Units (2)" xfId="56"/>
    <cellStyle name="Flag" xfId="57"/>
    <cellStyle name="Header1" xfId="58"/>
    <cellStyle name="Header2" xfId="59"/>
    <cellStyle name="Heading1" xfId="60"/>
    <cellStyle name="Heading2" xfId="61"/>
    <cellStyle name="Heading3" xfId="62"/>
    <cellStyle name="Heading4" xfId="63"/>
    <cellStyle name="Heading5" xfId="64"/>
    <cellStyle name="Heading6" xfId="65"/>
    <cellStyle name="Horizontal" xfId="66"/>
    <cellStyle name="Hyperlink" xfId="67"/>
    <cellStyle name="Iau?iue_23_1 " xfId="68"/>
    <cellStyle name="Link Currency (0)" xfId="69"/>
    <cellStyle name="Link Currency (2)" xfId="70"/>
    <cellStyle name="Link Units (0)" xfId="71"/>
    <cellStyle name="Link Units (1)" xfId="72"/>
    <cellStyle name="Link Units (2)" xfId="73"/>
    <cellStyle name="Matrix" xfId="74"/>
    <cellStyle name="Normal_# 41-Market &amp;Trends" xfId="75"/>
    <cellStyle name="normбlnм_laroux" xfId="76"/>
    <cellStyle name="Note" xfId="77"/>
    <cellStyle name="Oeiainiaue [0]_laroux" xfId="78"/>
    <cellStyle name="Oeiainiaue_laroux" xfId="79"/>
    <cellStyle name="Option" xfId="80"/>
    <cellStyle name="OptionHeading" xfId="81"/>
    <cellStyle name="Percent [0]" xfId="82"/>
    <cellStyle name="Percent [00]" xfId="83"/>
    <cellStyle name="Percent_#6 Temps &amp; Contractors" xfId="84"/>
    <cellStyle name="PrePop Currency (0)" xfId="85"/>
    <cellStyle name="PrePop Currency (2)" xfId="86"/>
    <cellStyle name="PrePop Units (0)" xfId="87"/>
    <cellStyle name="PrePop Units (1)" xfId="88"/>
    <cellStyle name="PrePop Units (2)" xfId="89"/>
    <cellStyle name="Price" xfId="90"/>
    <cellStyle name="Text Indent A" xfId="91"/>
    <cellStyle name="Text Indent B" xfId="92"/>
    <cellStyle name="Text Indent C" xfId="93"/>
    <cellStyle name="Unit" xfId="94"/>
    <cellStyle name="Vertical" xfId="95"/>
    <cellStyle name="Обычный" xfId="0" builtinId="0"/>
    <cellStyle name="Обычный 2" xfId="96"/>
    <cellStyle name="Обычный 2 2 2" xfId="2"/>
    <cellStyle name="Обычный 3" xfId="97"/>
    <cellStyle name="Обычный 5" xfId="98"/>
    <cellStyle name="Обычный_Лист2" xfId="3"/>
    <cellStyle name="Обычный_областная 2" xfId="1"/>
    <cellStyle name="Обычный_областная 3" xfId="102"/>
    <cellStyle name="Стиль 1" xfId="99"/>
    <cellStyle name="Тысячи [0]_Dbf_25" xfId="100"/>
    <cellStyle name="Тысячи_Dbf_25" xfId="10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U170"/>
  <sheetViews>
    <sheetView tabSelected="1" zoomScale="90" zoomScaleNormal="90" workbookViewId="0">
      <pane xSplit="4" ySplit="5" topLeftCell="F6" activePane="bottomRight" state="frozen"/>
      <selection pane="topRight" activeCell="D1" sqref="D1"/>
      <selection pane="bottomLeft" activeCell="A6" sqref="A6"/>
      <selection pane="bottomRight" activeCell="D2" sqref="D2"/>
    </sheetView>
  </sheetViews>
  <sheetFormatPr defaultRowHeight="15.75"/>
  <cols>
    <col min="1" max="1" width="5.85546875" style="1" customWidth="1"/>
    <col min="2" max="2" width="20.85546875" style="1" customWidth="1"/>
    <col min="3" max="3" width="20.28515625" style="1" customWidth="1"/>
    <col min="4" max="4" width="9.140625" style="1"/>
    <col min="5" max="5" width="11.42578125" style="1" customWidth="1"/>
    <col min="6" max="6" width="9.42578125" style="1" customWidth="1"/>
    <col min="7" max="7" width="5.140625" style="1" customWidth="1"/>
    <col min="8" max="8" width="6.28515625" style="1" customWidth="1"/>
    <col min="9" max="9" width="7.85546875" style="1" customWidth="1"/>
    <col min="10" max="10" width="5" style="1" customWidth="1"/>
    <col min="11" max="11" width="8.42578125" style="1" customWidth="1"/>
    <col min="12" max="12" width="7.7109375" style="1" customWidth="1"/>
    <col min="13" max="13" width="7.5703125" style="1" customWidth="1"/>
    <col min="14" max="14" width="6.140625" style="1" customWidth="1"/>
    <col min="15" max="15" width="6.42578125" style="1" customWidth="1"/>
    <col min="16" max="16" width="6.140625" style="1" customWidth="1"/>
    <col min="17" max="17" width="8.28515625" style="1" customWidth="1"/>
    <col min="18" max="18" width="7.42578125" style="1" customWidth="1"/>
    <col min="19" max="19" width="8.28515625" style="1" customWidth="1"/>
    <col min="20" max="20" width="6.42578125" style="1" customWidth="1"/>
    <col min="21" max="21" width="7.42578125" style="1" customWidth="1"/>
    <col min="22" max="22" width="6.140625" style="1" customWidth="1"/>
    <col min="23" max="23" width="5.28515625" style="1" customWidth="1"/>
    <col min="24" max="24" width="7.85546875" style="1" customWidth="1"/>
    <col min="25" max="25" width="8.28515625" style="1" customWidth="1"/>
    <col min="26" max="26" width="7.5703125" style="1" customWidth="1"/>
    <col min="27" max="27" width="8.28515625" style="1" customWidth="1"/>
    <col min="28" max="28" width="5.85546875" style="1" customWidth="1"/>
    <col min="29" max="30" width="5.42578125" style="1" customWidth="1"/>
    <col min="31" max="31" width="7.7109375" style="1" customWidth="1"/>
    <col min="32" max="32" width="6.5703125" style="1" customWidth="1"/>
    <col min="33" max="33" width="4.85546875" style="1" customWidth="1"/>
    <col min="34" max="34" width="7.85546875" style="1" customWidth="1"/>
    <col min="35" max="35" width="12" style="1" customWidth="1"/>
    <col min="36" max="16384" width="9.140625" style="1"/>
  </cols>
  <sheetData>
    <row r="1" spans="1:35">
      <c r="U1" s="1" t="s">
        <v>199</v>
      </c>
    </row>
    <row r="2" spans="1:35">
      <c r="C2" s="1" t="s">
        <v>200</v>
      </c>
    </row>
    <row r="3" spans="1:35" ht="41.45" customHeight="1">
      <c r="A3" s="37" t="s">
        <v>155</v>
      </c>
      <c r="B3" s="48" t="s">
        <v>198</v>
      </c>
      <c r="C3" s="49"/>
      <c r="D3" s="43" t="s">
        <v>0</v>
      </c>
      <c r="E3" s="41" t="s">
        <v>1</v>
      </c>
      <c r="F3" s="44" t="s">
        <v>2</v>
      </c>
      <c r="G3" s="45"/>
      <c r="H3" s="45"/>
      <c r="I3" s="45"/>
      <c r="J3" s="45"/>
      <c r="K3" s="45"/>
      <c r="L3" s="46"/>
      <c r="M3" s="41" t="s">
        <v>3</v>
      </c>
      <c r="N3" s="41"/>
      <c r="O3" s="41"/>
      <c r="P3" s="41"/>
      <c r="Q3" s="41"/>
      <c r="R3" s="41"/>
      <c r="S3" s="41"/>
      <c r="T3" s="41" t="s">
        <v>4</v>
      </c>
      <c r="U3" s="41"/>
      <c r="V3" s="41"/>
      <c r="W3" s="41"/>
      <c r="X3" s="41"/>
      <c r="Y3" s="41"/>
      <c r="Z3" s="41"/>
      <c r="AA3" s="41" t="s">
        <v>5</v>
      </c>
      <c r="AB3" s="41"/>
      <c r="AC3" s="41"/>
      <c r="AD3" s="41"/>
      <c r="AE3" s="41"/>
      <c r="AF3" s="41"/>
      <c r="AG3" s="41"/>
      <c r="AH3" s="41" t="s">
        <v>6</v>
      </c>
      <c r="AI3" s="41"/>
    </row>
    <row r="4" spans="1:35" ht="41.45" customHeight="1">
      <c r="A4" s="47"/>
      <c r="B4" s="50"/>
      <c r="C4" s="51"/>
      <c r="D4" s="43"/>
      <c r="E4" s="41"/>
      <c r="F4" s="42" t="s">
        <v>7</v>
      </c>
      <c r="G4" s="42"/>
      <c r="H4" s="42"/>
      <c r="I4" s="42"/>
      <c r="J4" s="41" t="s">
        <v>8</v>
      </c>
      <c r="K4" s="41"/>
      <c r="L4" s="41"/>
      <c r="M4" s="43" t="s">
        <v>7</v>
      </c>
      <c r="N4" s="43"/>
      <c r="O4" s="43"/>
      <c r="P4" s="43"/>
      <c r="Q4" s="41" t="s">
        <v>8</v>
      </c>
      <c r="R4" s="41"/>
      <c r="S4" s="41"/>
      <c r="T4" s="42" t="s">
        <v>7</v>
      </c>
      <c r="U4" s="42"/>
      <c r="V4" s="42"/>
      <c r="W4" s="42"/>
      <c r="X4" s="41" t="s">
        <v>8</v>
      </c>
      <c r="Y4" s="41"/>
      <c r="Z4" s="41"/>
      <c r="AA4" s="42" t="s">
        <v>7</v>
      </c>
      <c r="AB4" s="42"/>
      <c r="AC4" s="42"/>
      <c r="AD4" s="42"/>
      <c r="AE4" s="41" t="s">
        <v>8</v>
      </c>
      <c r="AF4" s="41"/>
      <c r="AG4" s="41"/>
      <c r="AH4" s="41"/>
      <c r="AI4" s="41"/>
    </row>
    <row r="5" spans="1:35" ht="28.9" customHeight="1">
      <c r="A5" s="47"/>
      <c r="B5" s="52"/>
      <c r="C5" s="53"/>
      <c r="D5" s="43"/>
      <c r="E5" s="41"/>
      <c r="F5" s="26" t="s">
        <v>10</v>
      </c>
      <c r="G5" s="21" t="s">
        <v>11</v>
      </c>
      <c r="H5" s="21" t="s">
        <v>12</v>
      </c>
      <c r="I5" s="21" t="s">
        <v>13</v>
      </c>
      <c r="J5" s="21" t="s">
        <v>11</v>
      </c>
      <c r="K5" s="21" t="s">
        <v>12</v>
      </c>
      <c r="L5" s="21" t="s">
        <v>13</v>
      </c>
      <c r="M5" s="26" t="s">
        <v>10</v>
      </c>
      <c r="N5" s="20" t="s">
        <v>14</v>
      </c>
      <c r="O5" s="20" t="s">
        <v>15</v>
      </c>
      <c r="P5" s="20" t="s">
        <v>16</v>
      </c>
      <c r="Q5" s="20" t="s">
        <v>14</v>
      </c>
      <c r="R5" s="20" t="s">
        <v>15</v>
      </c>
      <c r="S5" s="20" t="s">
        <v>16</v>
      </c>
      <c r="T5" s="26" t="s">
        <v>10</v>
      </c>
      <c r="U5" s="21" t="s">
        <v>17</v>
      </c>
      <c r="V5" s="21" t="s">
        <v>18</v>
      </c>
      <c r="W5" s="21" t="s">
        <v>19</v>
      </c>
      <c r="X5" s="21" t="s">
        <v>17</v>
      </c>
      <c r="Y5" s="21" t="s">
        <v>18</v>
      </c>
      <c r="Z5" s="21" t="s">
        <v>19</v>
      </c>
      <c r="AA5" s="26" t="s">
        <v>20</v>
      </c>
      <c r="AB5" s="21" t="s">
        <v>21</v>
      </c>
      <c r="AC5" s="21" t="s">
        <v>22</v>
      </c>
      <c r="AD5" s="21" t="s">
        <v>23</v>
      </c>
      <c r="AE5" s="21" t="s">
        <v>21</v>
      </c>
      <c r="AF5" s="21" t="s">
        <v>22</v>
      </c>
      <c r="AG5" s="21" t="s">
        <v>23</v>
      </c>
      <c r="AH5" s="26" t="s">
        <v>7</v>
      </c>
      <c r="AI5" s="26" t="s">
        <v>9</v>
      </c>
    </row>
    <row r="6" spans="1:35">
      <c r="A6" s="5">
        <v>1</v>
      </c>
      <c r="B6" s="29" t="s">
        <v>25</v>
      </c>
      <c r="C6" s="30"/>
      <c r="D6" s="6" t="s">
        <v>24</v>
      </c>
      <c r="E6" s="7">
        <v>8500</v>
      </c>
      <c r="F6" s="8">
        <f t="shared" ref="F6:F58" si="0">G6+H6+I6</f>
        <v>10</v>
      </c>
      <c r="G6" s="8"/>
      <c r="H6" s="8"/>
      <c r="I6" s="8">
        <v>10</v>
      </c>
      <c r="J6" s="8">
        <f t="shared" ref="J6:J35" si="1">E6*G6/1000</f>
        <v>0</v>
      </c>
      <c r="K6" s="8">
        <f t="shared" ref="K6:K35" si="2">E6*H6/1000</f>
        <v>0</v>
      </c>
      <c r="L6" s="8">
        <f t="shared" ref="L6:L35" si="3">E6*I6/1000</f>
        <v>85</v>
      </c>
      <c r="M6" s="8">
        <f t="shared" ref="M6:M58" si="4">N6+O6+P6</f>
        <v>0</v>
      </c>
      <c r="N6" s="8"/>
      <c r="O6" s="8"/>
      <c r="P6" s="8"/>
      <c r="Q6" s="8">
        <f t="shared" ref="Q6:Q35" si="5">E6*N6/1000</f>
        <v>0</v>
      </c>
      <c r="R6" s="8">
        <f t="shared" ref="R6:R35" si="6">E6*O6/1000</f>
        <v>0</v>
      </c>
      <c r="S6" s="8">
        <f t="shared" ref="S6:S35" si="7">E6*P6/1000</f>
        <v>0</v>
      </c>
      <c r="T6" s="8">
        <f t="shared" ref="T6:T58" si="8">U6+V6+W6</f>
        <v>0</v>
      </c>
      <c r="U6" s="8"/>
      <c r="V6" s="8"/>
      <c r="W6" s="8"/>
      <c r="X6" s="8">
        <f t="shared" ref="X6:X35" si="9">E6*U6/1000</f>
        <v>0</v>
      </c>
      <c r="Y6" s="8">
        <f t="shared" ref="Y6:Y35" si="10">E6*V6/1000</f>
        <v>0</v>
      </c>
      <c r="Z6" s="8">
        <f t="shared" ref="Z6:Z35" si="11">E6*W6/1000</f>
        <v>0</v>
      </c>
      <c r="AA6" s="8">
        <f t="shared" ref="AA6:AA58" si="12">AB6+AC6+AD6</f>
        <v>0</v>
      </c>
      <c r="AB6" s="8"/>
      <c r="AC6" s="8"/>
      <c r="AD6" s="8"/>
      <c r="AE6" s="8">
        <f t="shared" ref="AE6:AE35" si="13">E6*AB6/1000</f>
        <v>0</v>
      </c>
      <c r="AF6" s="8">
        <f t="shared" ref="AF6:AF35" si="14">E6*AC6/1000</f>
        <v>0</v>
      </c>
      <c r="AG6" s="8">
        <f t="shared" ref="AG6:AG35" si="15">E6*AD6/1000</f>
        <v>0</v>
      </c>
      <c r="AH6" s="8">
        <f t="shared" ref="AH6:AH58" si="16">F6+M6+T6+AA6</f>
        <v>10</v>
      </c>
      <c r="AI6" s="9">
        <f t="shared" ref="AI6:AI58" si="17">J6+K6+L6+Q6+R6+S6+X6+Y6+Z6+AE6+AF6+AG6</f>
        <v>85</v>
      </c>
    </row>
    <row r="7" spans="1:35" ht="32.25" customHeight="1">
      <c r="A7" s="5">
        <v>2</v>
      </c>
      <c r="B7" s="29" t="s">
        <v>195</v>
      </c>
      <c r="C7" s="30"/>
      <c r="D7" s="6" t="s">
        <v>24</v>
      </c>
      <c r="E7" s="7">
        <v>750</v>
      </c>
      <c r="F7" s="8">
        <f t="shared" si="0"/>
        <v>20</v>
      </c>
      <c r="G7" s="8"/>
      <c r="H7" s="8"/>
      <c r="I7" s="8">
        <v>20</v>
      </c>
      <c r="J7" s="8">
        <f t="shared" si="1"/>
        <v>0</v>
      </c>
      <c r="K7" s="8">
        <f t="shared" si="2"/>
        <v>0</v>
      </c>
      <c r="L7" s="8">
        <f t="shared" si="3"/>
        <v>15</v>
      </c>
      <c r="M7" s="8">
        <f t="shared" si="4"/>
        <v>20</v>
      </c>
      <c r="N7" s="8">
        <v>20</v>
      </c>
      <c r="O7" s="8"/>
      <c r="P7" s="8"/>
      <c r="Q7" s="8">
        <f t="shared" si="5"/>
        <v>15</v>
      </c>
      <c r="R7" s="8">
        <f t="shared" si="6"/>
        <v>0</v>
      </c>
      <c r="S7" s="8">
        <f t="shared" si="7"/>
        <v>0</v>
      </c>
      <c r="T7" s="8">
        <f t="shared" si="8"/>
        <v>0</v>
      </c>
      <c r="U7" s="8"/>
      <c r="V7" s="8"/>
      <c r="W7" s="8"/>
      <c r="X7" s="8">
        <f t="shared" si="9"/>
        <v>0</v>
      </c>
      <c r="Y7" s="8">
        <f t="shared" si="10"/>
        <v>0</v>
      </c>
      <c r="Z7" s="8">
        <f t="shared" si="11"/>
        <v>0</v>
      </c>
      <c r="AA7" s="8">
        <f t="shared" si="12"/>
        <v>0</v>
      </c>
      <c r="AB7" s="8"/>
      <c r="AC7" s="8"/>
      <c r="AD7" s="8"/>
      <c r="AE7" s="8">
        <f t="shared" si="13"/>
        <v>0</v>
      </c>
      <c r="AF7" s="8">
        <f t="shared" si="14"/>
        <v>0</v>
      </c>
      <c r="AG7" s="8">
        <f t="shared" si="15"/>
        <v>0</v>
      </c>
      <c r="AH7" s="8">
        <f t="shared" si="16"/>
        <v>40</v>
      </c>
      <c r="AI7" s="9">
        <f t="shared" si="17"/>
        <v>30</v>
      </c>
    </row>
    <row r="8" spans="1:35">
      <c r="A8" s="5">
        <v>3</v>
      </c>
      <c r="B8" s="29" t="s">
        <v>26</v>
      </c>
      <c r="C8" s="30"/>
      <c r="D8" s="6" t="s">
        <v>24</v>
      </c>
      <c r="E8" s="7">
        <v>654</v>
      </c>
      <c r="F8" s="8">
        <f t="shared" si="0"/>
        <v>20</v>
      </c>
      <c r="G8" s="8"/>
      <c r="H8" s="8"/>
      <c r="I8" s="8">
        <v>20</v>
      </c>
      <c r="J8" s="8">
        <f t="shared" si="1"/>
        <v>0</v>
      </c>
      <c r="K8" s="8">
        <f t="shared" si="2"/>
        <v>0</v>
      </c>
      <c r="L8" s="8">
        <f t="shared" si="3"/>
        <v>13.08</v>
      </c>
      <c r="M8" s="8">
        <f t="shared" si="4"/>
        <v>20</v>
      </c>
      <c r="N8" s="8">
        <v>20</v>
      </c>
      <c r="O8" s="8"/>
      <c r="P8" s="8"/>
      <c r="Q8" s="8">
        <f t="shared" si="5"/>
        <v>13.08</v>
      </c>
      <c r="R8" s="8">
        <f t="shared" si="6"/>
        <v>0</v>
      </c>
      <c r="S8" s="8">
        <f t="shared" si="7"/>
        <v>0</v>
      </c>
      <c r="T8" s="8">
        <f t="shared" si="8"/>
        <v>0</v>
      </c>
      <c r="U8" s="8"/>
      <c r="V8" s="8"/>
      <c r="W8" s="8"/>
      <c r="X8" s="8">
        <f t="shared" si="9"/>
        <v>0</v>
      </c>
      <c r="Y8" s="8">
        <f t="shared" si="10"/>
        <v>0</v>
      </c>
      <c r="Z8" s="8">
        <f t="shared" si="11"/>
        <v>0</v>
      </c>
      <c r="AA8" s="8">
        <f t="shared" si="12"/>
        <v>0</v>
      </c>
      <c r="AB8" s="8"/>
      <c r="AC8" s="8"/>
      <c r="AD8" s="8"/>
      <c r="AE8" s="8">
        <f t="shared" si="13"/>
        <v>0</v>
      </c>
      <c r="AF8" s="8">
        <f t="shared" si="14"/>
        <v>0</v>
      </c>
      <c r="AG8" s="8">
        <f t="shared" si="15"/>
        <v>0</v>
      </c>
      <c r="AH8" s="8">
        <f t="shared" si="16"/>
        <v>40</v>
      </c>
      <c r="AI8" s="9">
        <f t="shared" si="17"/>
        <v>26.16</v>
      </c>
    </row>
    <row r="9" spans="1:35" ht="16.5" customHeight="1">
      <c r="A9" s="5">
        <v>4</v>
      </c>
      <c r="B9" s="29" t="s">
        <v>27</v>
      </c>
      <c r="C9" s="30"/>
      <c r="D9" s="6" t="s">
        <v>24</v>
      </c>
      <c r="E9" s="7">
        <v>1400</v>
      </c>
      <c r="F9" s="8">
        <f t="shared" si="0"/>
        <v>5</v>
      </c>
      <c r="G9" s="8"/>
      <c r="H9" s="8"/>
      <c r="I9" s="8">
        <v>5</v>
      </c>
      <c r="J9" s="8">
        <f t="shared" si="1"/>
        <v>0</v>
      </c>
      <c r="K9" s="8">
        <f t="shared" si="2"/>
        <v>0</v>
      </c>
      <c r="L9" s="8">
        <f t="shared" si="3"/>
        <v>7</v>
      </c>
      <c r="M9" s="8">
        <f t="shared" si="4"/>
        <v>5</v>
      </c>
      <c r="N9" s="8">
        <v>5</v>
      </c>
      <c r="O9" s="8"/>
      <c r="P9" s="8"/>
      <c r="Q9" s="8">
        <f t="shared" si="5"/>
        <v>7</v>
      </c>
      <c r="R9" s="8">
        <f t="shared" si="6"/>
        <v>0</v>
      </c>
      <c r="S9" s="8">
        <f t="shared" si="7"/>
        <v>0</v>
      </c>
      <c r="T9" s="8">
        <f t="shared" si="8"/>
        <v>0</v>
      </c>
      <c r="U9" s="8"/>
      <c r="V9" s="8"/>
      <c r="W9" s="8"/>
      <c r="X9" s="8">
        <f t="shared" si="9"/>
        <v>0</v>
      </c>
      <c r="Y9" s="8">
        <f t="shared" si="10"/>
        <v>0</v>
      </c>
      <c r="Z9" s="8">
        <f t="shared" si="11"/>
        <v>0</v>
      </c>
      <c r="AA9" s="8">
        <f t="shared" si="12"/>
        <v>0</v>
      </c>
      <c r="AB9" s="8"/>
      <c r="AC9" s="8"/>
      <c r="AD9" s="8"/>
      <c r="AE9" s="8">
        <f t="shared" si="13"/>
        <v>0</v>
      </c>
      <c r="AF9" s="8">
        <f t="shared" si="14"/>
        <v>0</v>
      </c>
      <c r="AG9" s="8">
        <f t="shared" si="15"/>
        <v>0</v>
      </c>
      <c r="AH9" s="8">
        <f t="shared" si="16"/>
        <v>10</v>
      </c>
      <c r="AI9" s="9">
        <f t="shared" si="17"/>
        <v>14</v>
      </c>
    </row>
    <row r="10" spans="1:35">
      <c r="A10" s="5">
        <v>5</v>
      </c>
      <c r="B10" s="29" t="s">
        <v>28</v>
      </c>
      <c r="C10" s="30"/>
      <c r="D10" s="6" t="s">
        <v>24</v>
      </c>
      <c r="E10" s="7">
        <v>4375</v>
      </c>
      <c r="F10" s="8">
        <f t="shared" si="0"/>
        <v>4</v>
      </c>
      <c r="G10" s="8"/>
      <c r="H10" s="8"/>
      <c r="I10" s="8">
        <v>4</v>
      </c>
      <c r="J10" s="8">
        <f t="shared" si="1"/>
        <v>0</v>
      </c>
      <c r="K10" s="8">
        <f t="shared" si="2"/>
        <v>0</v>
      </c>
      <c r="L10" s="8">
        <f t="shared" si="3"/>
        <v>17.5</v>
      </c>
      <c r="M10" s="8">
        <f t="shared" si="4"/>
        <v>4</v>
      </c>
      <c r="N10" s="8">
        <v>4</v>
      </c>
      <c r="O10" s="8"/>
      <c r="P10" s="8"/>
      <c r="Q10" s="8">
        <f t="shared" si="5"/>
        <v>17.5</v>
      </c>
      <c r="R10" s="8">
        <f t="shared" si="6"/>
        <v>0</v>
      </c>
      <c r="S10" s="8">
        <f t="shared" si="7"/>
        <v>0</v>
      </c>
      <c r="T10" s="8">
        <f t="shared" si="8"/>
        <v>0</v>
      </c>
      <c r="U10" s="8"/>
      <c r="V10" s="8"/>
      <c r="W10" s="8"/>
      <c r="X10" s="8">
        <f t="shared" si="9"/>
        <v>0</v>
      </c>
      <c r="Y10" s="8">
        <f t="shared" si="10"/>
        <v>0</v>
      </c>
      <c r="Z10" s="8">
        <f t="shared" si="11"/>
        <v>0</v>
      </c>
      <c r="AA10" s="8">
        <f t="shared" si="12"/>
        <v>0</v>
      </c>
      <c r="AB10" s="8"/>
      <c r="AC10" s="8"/>
      <c r="AD10" s="8"/>
      <c r="AE10" s="8">
        <f t="shared" si="13"/>
        <v>0</v>
      </c>
      <c r="AF10" s="8">
        <f t="shared" si="14"/>
        <v>0</v>
      </c>
      <c r="AG10" s="8">
        <f t="shared" si="15"/>
        <v>0</v>
      </c>
      <c r="AH10" s="8">
        <f t="shared" si="16"/>
        <v>8</v>
      </c>
      <c r="AI10" s="9">
        <f t="shared" si="17"/>
        <v>35</v>
      </c>
    </row>
    <row r="11" spans="1:35">
      <c r="A11" s="5">
        <v>6</v>
      </c>
      <c r="B11" s="40" t="s">
        <v>29</v>
      </c>
      <c r="C11" s="40"/>
      <c r="D11" s="6" t="s">
        <v>24</v>
      </c>
      <c r="E11" s="7">
        <v>4305</v>
      </c>
      <c r="F11" s="8">
        <f t="shared" si="0"/>
        <v>20</v>
      </c>
      <c r="G11" s="8"/>
      <c r="H11" s="8"/>
      <c r="I11" s="8">
        <v>20</v>
      </c>
      <c r="J11" s="8">
        <f t="shared" si="1"/>
        <v>0</v>
      </c>
      <c r="K11" s="8">
        <f t="shared" si="2"/>
        <v>0</v>
      </c>
      <c r="L11" s="8">
        <f t="shared" si="3"/>
        <v>86.1</v>
      </c>
      <c r="M11" s="8">
        <f t="shared" si="4"/>
        <v>20</v>
      </c>
      <c r="N11" s="8">
        <v>20</v>
      </c>
      <c r="O11" s="8"/>
      <c r="P11" s="8"/>
      <c r="Q11" s="8">
        <f t="shared" si="5"/>
        <v>86.1</v>
      </c>
      <c r="R11" s="8">
        <f t="shared" si="6"/>
        <v>0</v>
      </c>
      <c r="S11" s="8">
        <f t="shared" si="7"/>
        <v>0</v>
      </c>
      <c r="T11" s="8">
        <f t="shared" si="8"/>
        <v>10</v>
      </c>
      <c r="U11" s="8">
        <v>10</v>
      </c>
      <c r="V11" s="8"/>
      <c r="W11" s="8"/>
      <c r="X11" s="8">
        <f t="shared" si="9"/>
        <v>43.05</v>
      </c>
      <c r="Y11" s="8">
        <f t="shared" si="10"/>
        <v>0</v>
      </c>
      <c r="Z11" s="8">
        <f t="shared" si="11"/>
        <v>0</v>
      </c>
      <c r="AA11" s="8">
        <f t="shared" si="12"/>
        <v>0</v>
      </c>
      <c r="AB11" s="8"/>
      <c r="AC11" s="8"/>
      <c r="AD11" s="8"/>
      <c r="AE11" s="8">
        <f t="shared" si="13"/>
        <v>0</v>
      </c>
      <c r="AF11" s="8">
        <f t="shared" si="14"/>
        <v>0</v>
      </c>
      <c r="AG11" s="8">
        <f t="shared" si="15"/>
        <v>0</v>
      </c>
      <c r="AH11" s="8">
        <f t="shared" si="16"/>
        <v>50</v>
      </c>
      <c r="AI11" s="9">
        <f t="shared" si="17"/>
        <v>215.25</v>
      </c>
    </row>
    <row r="12" spans="1:35">
      <c r="A12" s="5">
        <v>7</v>
      </c>
      <c r="B12" s="29" t="s">
        <v>30</v>
      </c>
      <c r="C12" s="30"/>
      <c r="D12" s="6" t="s">
        <v>24</v>
      </c>
      <c r="E12" s="7">
        <v>56.25</v>
      </c>
      <c r="F12" s="8">
        <f t="shared" si="0"/>
        <v>600</v>
      </c>
      <c r="G12" s="8"/>
      <c r="H12" s="8">
        <v>600</v>
      </c>
      <c r="I12" s="8"/>
      <c r="J12" s="8">
        <f t="shared" si="1"/>
        <v>0</v>
      </c>
      <c r="K12" s="8">
        <f t="shared" si="2"/>
        <v>33.75</v>
      </c>
      <c r="L12" s="8">
        <f t="shared" si="3"/>
        <v>0</v>
      </c>
      <c r="M12" s="8">
        <f t="shared" si="4"/>
        <v>0</v>
      </c>
      <c r="N12" s="8"/>
      <c r="O12" s="8"/>
      <c r="P12" s="8"/>
      <c r="Q12" s="8">
        <f t="shared" si="5"/>
        <v>0</v>
      </c>
      <c r="R12" s="8">
        <f t="shared" si="6"/>
        <v>0</v>
      </c>
      <c r="S12" s="8">
        <f t="shared" si="7"/>
        <v>0</v>
      </c>
      <c r="T12" s="8">
        <f t="shared" si="8"/>
        <v>0</v>
      </c>
      <c r="U12" s="8"/>
      <c r="V12" s="8"/>
      <c r="W12" s="8"/>
      <c r="X12" s="8">
        <f t="shared" si="9"/>
        <v>0</v>
      </c>
      <c r="Y12" s="8">
        <f t="shared" si="10"/>
        <v>0</v>
      </c>
      <c r="Z12" s="8">
        <f t="shared" si="11"/>
        <v>0</v>
      </c>
      <c r="AA12" s="8">
        <f t="shared" si="12"/>
        <v>0</v>
      </c>
      <c r="AB12" s="8"/>
      <c r="AC12" s="8"/>
      <c r="AD12" s="8"/>
      <c r="AE12" s="8">
        <f t="shared" si="13"/>
        <v>0</v>
      </c>
      <c r="AF12" s="8">
        <f t="shared" si="14"/>
        <v>0</v>
      </c>
      <c r="AG12" s="8">
        <f t="shared" si="15"/>
        <v>0</v>
      </c>
      <c r="AH12" s="8">
        <f t="shared" si="16"/>
        <v>600</v>
      </c>
      <c r="AI12" s="9">
        <f t="shared" si="17"/>
        <v>33.75</v>
      </c>
    </row>
    <row r="13" spans="1:35">
      <c r="A13" s="5">
        <v>8</v>
      </c>
      <c r="B13" s="29" t="s">
        <v>31</v>
      </c>
      <c r="C13" s="30"/>
      <c r="D13" s="6" t="s">
        <v>24</v>
      </c>
      <c r="E13" s="7">
        <v>56.25</v>
      </c>
      <c r="F13" s="8">
        <f t="shared" si="0"/>
        <v>600</v>
      </c>
      <c r="G13" s="8"/>
      <c r="H13" s="8">
        <v>600</v>
      </c>
      <c r="I13" s="8"/>
      <c r="J13" s="8">
        <f t="shared" si="1"/>
        <v>0</v>
      </c>
      <c r="K13" s="8">
        <f t="shared" si="2"/>
        <v>33.75</v>
      </c>
      <c r="L13" s="8">
        <f t="shared" si="3"/>
        <v>0</v>
      </c>
      <c r="M13" s="8">
        <f t="shared" si="4"/>
        <v>0</v>
      </c>
      <c r="N13" s="8"/>
      <c r="O13" s="8"/>
      <c r="P13" s="8"/>
      <c r="Q13" s="8">
        <f t="shared" si="5"/>
        <v>0</v>
      </c>
      <c r="R13" s="8">
        <f t="shared" si="6"/>
        <v>0</v>
      </c>
      <c r="S13" s="8">
        <f t="shared" si="7"/>
        <v>0</v>
      </c>
      <c r="T13" s="8">
        <f t="shared" si="8"/>
        <v>0</v>
      </c>
      <c r="U13" s="8"/>
      <c r="V13" s="8"/>
      <c r="W13" s="8"/>
      <c r="X13" s="8">
        <f t="shared" si="9"/>
        <v>0</v>
      </c>
      <c r="Y13" s="8">
        <f t="shared" si="10"/>
        <v>0</v>
      </c>
      <c r="Z13" s="8">
        <f t="shared" si="11"/>
        <v>0</v>
      </c>
      <c r="AA13" s="8">
        <f t="shared" si="12"/>
        <v>0</v>
      </c>
      <c r="AB13" s="8"/>
      <c r="AC13" s="8"/>
      <c r="AD13" s="8"/>
      <c r="AE13" s="8">
        <f t="shared" si="13"/>
        <v>0</v>
      </c>
      <c r="AF13" s="8">
        <f t="shared" si="14"/>
        <v>0</v>
      </c>
      <c r="AG13" s="8">
        <f t="shared" si="15"/>
        <v>0</v>
      </c>
      <c r="AH13" s="8">
        <f t="shared" si="16"/>
        <v>600</v>
      </c>
      <c r="AI13" s="9">
        <f t="shared" si="17"/>
        <v>33.75</v>
      </c>
    </row>
    <row r="14" spans="1:35">
      <c r="A14" s="5">
        <v>9</v>
      </c>
      <c r="B14" s="29" t="s">
        <v>32</v>
      </c>
      <c r="C14" s="30"/>
      <c r="D14" s="6" t="s">
        <v>24</v>
      </c>
      <c r="E14" s="7">
        <v>56.25</v>
      </c>
      <c r="F14" s="8">
        <f t="shared" si="0"/>
        <v>300</v>
      </c>
      <c r="G14" s="8"/>
      <c r="H14" s="8">
        <v>300</v>
      </c>
      <c r="I14" s="8"/>
      <c r="J14" s="8">
        <f t="shared" si="1"/>
        <v>0</v>
      </c>
      <c r="K14" s="8">
        <f t="shared" si="2"/>
        <v>16.875</v>
      </c>
      <c r="L14" s="8">
        <f t="shared" si="3"/>
        <v>0</v>
      </c>
      <c r="M14" s="8">
        <f t="shared" si="4"/>
        <v>0</v>
      </c>
      <c r="N14" s="8"/>
      <c r="O14" s="8"/>
      <c r="P14" s="8"/>
      <c r="Q14" s="8">
        <f t="shared" si="5"/>
        <v>0</v>
      </c>
      <c r="R14" s="8">
        <f t="shared" si="6"/>
        <v>0</v>
      </c>
      <c r="S14" s="8">
        <f t="shared" si="7"/>
        <v>0</v>
      </c>
      <c r="T14" s="8">
        <f t="shared" si="8"/>
        <v>0</v>
      </c>
      <c r="U14" s="8"/>
      <c r="V14" s="8"/>
      <c r="W14" s="8"/>
      <c r="X14" s="8">
        <f t="shared" si="9"/>
        <v>0</v>
      </c>
      <c r="Y14" s="8">
        <f t="shared" si="10"/>
        <v>0</v>
      </c>
      <c r="Z14" s="8">
        <f t="shared" si="11"/>
        <v>0</v>
      </c>
      <c r="AA14" s="8">
        <f t="shared" si="12"/>
        <v>0</v>
      </c>
      <c r="AB14" s="8"/>
      <c r="AC14" s="8"/>
      <c r="AD14" s="8"/>
      <c r="AE14" s="8">
        <f t="shared" si="13"/>
        <v>0</v>
      </c>
      <c r="AF14" s="8">
        <f t="shared" si="14"/>
        <v>0</v>
      </c>
      <c r="AG14" s="8">
        <f t="shared" si="15"/>
        <v>0</v>
      </c>
      <c r="AH14" s="8">
        <f t="shared" si="16"/>
        <v>300</v>
      </c>
      <c r="AI14" s="9">
        <f t="shared" si="17"/>
        <v>16.875</v>
      </c>
    </row>
    <row r="15" spans="1:35">
      <c r="A15" s="5">
        <v>10</v>
      </c>
      <c r="B15" s="29" t="s">
        <v>33</v>
      </c>
      <c r="C15" s="30"/>
      <c r="D15" s="6" t="s">
        <v>24</v>
      </c>
      <c r="E15" s="7">
        <v>58</v>
      </c>
      <c r="F15" s="8">
        <f t="shared" si="0"/>
        <v>300</v>
      </c>
      <c r="G15" s="8"/>
      <c r="H15" s="8">
        <v>300</v>
      </c>
      <c r="I15" s="8"/>
      <c r="J15" s="8">
        <f t="shared" si="1"/>
        <v>0</v>
      </c>
      <c r="K15" s="8">
        <f t="shared" si="2"/>
        <v>17.399999999999999</v>
      </c>
      <c r="L15" s="8">
        <f t="shared" si="3"/>
        <v>0</v>
      </c>
      <c r="M15" s="8">
        <f t="shared" si="4"/>
        <v>0</v>
      </c>
      <c r="N15" s="8"/>
      <c r="O15" s="8"/>
      <c r="P15" s="8"/>
      <c r="Q15" s="8">
        <f t="shared" si="5"/>
        <v>0</v>
      </c>
      <c r="R15" s="8">
        <f t="shared" si="6"/>
        <v>0</v>
      </c>
      <c r="S15" s="8">
        <f t="shared" si="7"/>
        <v>0</v>
      </c>
      <c r="T15" s="8">
        <f t="shared" si="8"/>
        <v>0</v>
      </c>
      <c r="U15" s="8"/>
      <c r="V15" s="8"/>
      <c r="W15" s="8"/>
      <c r="X15" s="8">
        <f t="shared" si="9"/>
        <v>0</v>
      </c>
      <c r="Y15" s="8">
        <f t="shared" si="10"/>
        <v>0</v>
      </c>
      <c r="Z15" s="8">
        <f t="shared" si="11"/>
        <v>0</v>
      </c>
      <c r="AA15" s="8">
        <f t="shared" si="12"/>
        <v>0</v>
      </c>
      <c r="AB15" s="8"/>
      <c r="AC15" s="8"/>
      <c r="AD15" s="8"/>
      <c r="AE15" s="8">
        <f t="shared" si="13"/>
        <v>0</v>
      </c>
      <c r="AF15" s="8">
        <f t="shared" si="14"/>
        <v>0</v>
      </c>
      <c r="AG15" s="8">
        <f t="shared" si="15"/>
        <v>0</v>
      </c>
      <c r="AH15" s="8">
        <f t="shared" si="16"/>
        <v>300</v>
      </c>
      <c r="AI15" s="9">
        <f t="shared" si="17"/>
        <v>17.399999999999999</v>
      </c>
    </row>
    <row r="16" spans="1:35">
      <c r="A16" s="5">
        <v>11</v>
      </c>
      <c r="B16" s="29" t="s">
        <v>201</v>
      </c>
      <c r="C16" s="30"/>
      <c r="D16" s="6" t="s">
        <v>24</v>
      </c>
      <c r="E16" s="7">
        <v>54</v>
      </c>
      <c r="F16" s="8">
        <f t="shared" si="0"/>
        <v>600</v>
      </c>
      <c r="G16" s="8"/>
      <c r="H16" s="8">
        <v>600</v>
      </c>
      <c r="I16" s="8"/>
      <c r="J16" s="8">
        <f t="shared" si="1"/>
        <v>0</v>
      </c>
      <c r="K16" s="8">
        <f t="shared" si="2"/>
        <v>32.4</v>
      </c>
      <c r="L16" s="8">
        <f t="shared" si="3"/>
        <v>0</v>
      </c>
      <c r="M16" s="8">
        <f t="shared" si="4"/>
        <v>0</v>
      </c>
      <c r="N16" s="8"/>
      <c r="O16" s="8"/>
      <c r="P16" s="8"/>
      <c r="Q16" s="8">
        <f t="shared" si="5"/>
        <v>0</v>
      </c>
      <c r="R16" s="8">
        <f t="shared" si="6"/>
        <v>0</v>
      </c>
      <c r="S16" s="8">
        <f t="shared" si="7"/>
        <v>0</v>
      </c>
      <c r="T16" s="8">
        <f t="shared" si="8"/>
        <v>0</v>
      </c>
      <c r="U16" s="8"/>
      <c r="V16" s="8"/>
      <c r="W16" s="8"/>
      <c r="X16" s="8">
        <f t="shared" si="9"/>
        <v>0</v>
      </c>
      <c r="Y16" s="8">
        <f t="shared" si="10"/>
        <v>0</v>
      </c>
      <c r="Z16" s="8">
        <f t="shared" si="11"/>
        <v>0</v>
      </c>
      <c r="AA16" s="8">
        <f t="shared" si="12"/>
        <v>0</v>
      </c>
      <c r="AB16" s="8"/>
      <c r="AC16" s="8"/>
      <c r="AD16" s="8"/>
      <c r="AE16" s="8">
        <f t="shared" si="13"/>
        <v>0</v>
      </c>
      <c r="AF16" s="8">
        <f t="shared" si="14"/>
        <v>0</v>
      </c>
      <c r="AG16" s="8">
        <f t="shared" si="15"/>
        <v>0</v>
      </c>
      <c r="AH16" s="8">
        <f t="shared" si="16"/>
        <v>600</v>
      </c>
      <c r="AI16" s="9">
        <f t="shared" si="17"/>
        <v>32.4</v>
      </c>
    </row>
    <row r="17" spans="1:35">
      <c r="A17" s="5">
        <v>12</v>
      </c>
      <c r="B17" s="29" t="s">
        <v>34</v>
      </c>
      <c r="C17" s="30"/>
      <c r="D17" s="6" t="s">
        <v>35</v>
      </c>
      <c r="E17" s="7">
        <v>350</v>
      </c>
      <c r="F17" s="8">
        <f t="shared" si="0"/>
        <v>30</v>
      </c>
      <c r="G17" s="8"/>
      <c r="H17" s="8">
        <v>30</v>
      </c>
      <c r="I17" s="8"/>
      <c r="J17" s="8">
        <f t="shared" si="1"/>
        <v>0</v>
      </c>
      <c r="K17" s="8">
        <f t="shared" si="2"/>
        <v>10.5</v>
      </c>
      <c r="L17" s="8">
        <f t="shared" si="3"/>
        <v>0</v>
      </c>
      <c r="M17" s="8">
        <f t="shared" si="4"/>
        <v>0</v>
      </c>
      <c r="N17" s="8"/>
      <c r="O17" s="8"/>
      <c r="P17" s="8"/>
      <c r="Q17" s="8">
        <f t="shared" si="5"/>
        <v>0</v>
      </c>
      <c r="R17" s="8">
        <f t="shared" si="6"/>
        <v>0</v>
      </c>
      <c r="S17" s="8">
        <f t="shared" si="7"/>
        <v>0</v>
      </c>
      <c r="T17" s="8">
        <f t="shared" si="8"/>
        <v>0</v>
      </c>
      <c r="U17" s="8"/>
      <c r="V17" s="8"/>
      <c r="W17" s="8"/>
      <c r="X17" s="8">
        <f t="shared" si="9"/>
        <v>0</v>
      </c>
      <c r="Y17" s="8">
        <f t="shared" si="10"/>
        <v>0</v>
      </c>
      <c r="Z17" s="8">
        <f t="shared" si="11"/>
        <v>0</v>
      </c>
      <c r="AA17" s="8">
        <f t="shared" si="12"/>
        <v>0</v>
      </c>
      <c r="AB17" s="8"/>
      <c r="AC17" s="8"/>
      <c r="AD17" s="8"/>
      <c r="AE17" s="8">
        <f t="shared" si="13"/>
        <v>0</v>
      </c>
      <c r="AF17" s="8">
        <f t="shared" si="14"/>
        <v>0</v>
      </c>
      <c r="AG17" s="8">
        <f t="shared" si="15"/>
        <v>0</v>
      </c>
      <c r="AH17" s="8">
        <f t="shared" si="16"/>
        <v>30</v>
      </c>
      <c r="AI17" s="9">
        <f t="shared" si="17"/>
        <v>10.5</v>
      </c>
    </row>
    <row r="18" spans="1:35">
      <c r="A18" s="5">
        <v>13</v>
      </c>
      <c r="B18" s="33" t="s">
        <v>36</v>
      </c>
      <c r="C18" s="34"/>
      <c r="D18" s="6" t="s">
        <v>35</v>
      </c>
      <c r="E18" s="10">
        <v>270</v>
      </c>
      <c r="F18" s="8">
        <f t="shared" si="0"/>
        <v>30</v>
      </c>
      <c r="G18" s="8"/>
      <c r="H18" s="8">
        <v>30</v>
      </c>
      <c r="I18" s="8"/>
      <c r="J18" s="8">
        <f t="shared" si="1"/>
        <v>0</v>
      </c>
      <c r="K18" s="8">
        <f t="shared" si="2"/>
        <v>8.1</v>
      </c>
      <c r="L18" s="8">
        <f t="shared" si="3"/>
        <v>0</v>
      </c>
      <c r="M18" s="8">
        <f t="shared" si="4"/>
        <v>0</v>
      </c>
      <c r="N18" s="8"/>
      <c r="O18" s="8"/>
      <c r="P18" s="8"/>
      <c r="Q18" s="8">
        <f t="shared" si="5"/>
        <v>0</v>
      </c>
      <c r="R18" s="8">
        <f t="shared" si="6"/>
        <v>0</v>
      </c>
      <c r="S18" s="8">
        <f t="shared" si="7"/>
        <v>0</v>
      </c>
      <c r="T18" s="8">
        <f t="shared" si="8"/>
        <v>0</v>
      </c>
      <c r="U18" s="8"/>
      <c r="V18" s="8"/>
      <c r="W18" s="8"/>
      <c r="X18" s="8">
        <f t="shared" si="9"/>
        <v>0</v>
      </c>
      <c r="Y18" s="8">
        <f t="shared" si="10"/>
        <v>0</v>
      </c>
      <c r="Z18" s="8">
        <f t="shared" si="11"/>
        <v>0</v>
      </c>
      <c r="AA18" s="8">
        <f t="shared" si="12"/>
        <v>0</v>
      </c>
      <c r="AB18" s="8"/>
      <c r="AC18" s="8"/>
      <c r="AD18" s="8"/>
      <c r="AE18" s="8">
        <f t="shared" si="13"/>
        <v>0</v>
      </c>
      <c r="AF18" s="8">
        <f t="shared" si="14"/>
        <v>0</v>
      </c>
      <c r="AG18" s="8">
        <f t="shared" si="15"/>
        <v>0</v>
      </c>
      <c r="AH18" s="8">
        <f t="shared" si="16"/>
        <v>30</v>
      </c>
      <c r="AI18" s="9">
        <f t="shared" si="17"/>
        <v>8.1</v>
      </c>
    </row>
    <row r="19" spans="1:35">
      <c r="A19" s="5">
        <v>14</v>
      </c>
      <c r="B19" s="29" t="s">
        <v>37</v>
      </c>
      <c r="C19" s="30"/>
      <c r="D19" s="6" t="s">
        <v>24</v>
      </c>
      <c r="E19" s="7">
        <v>7250</v>
      </c>
      <c r="F19" s="8">
        <f t="shared" si="0"/>
        <v>7</v>
      </c>
      <c r="G19" s="8"/>
      <c r="H19" s="8">
        <v>7</v>
      </c>
      <c r="I19" s="8"/>
      <c r="J19" s="8">
        <f t="shared" si="1"/>
        <v>0</v>
      </c>
      <c r="K19" s="8">
        <f t="shared" si="2"/>
        <v>50.75</v>
      </c>
      <c r="L19" s="8">
        <f t="shared" si="3"/>
        <v>0</v>
      </c>
      <c r="M19" s="8">
        <f t="shared" si="4"/>
        <v>0</v>
      </c>
      <c r="N19" s="8"/>
      <c r="O19" s="8"/>
      <c r="P19" s="8"/>
      <c r="Q19" s="8">
        <f t="shared" si="5"/>
        <v>0</v>
      </c>
      <c r="R19" s="8">
        <f t="shared" si="6"/>
        <v>0</v>
      </c>
      <c r="S19" s="8">
        <f t="shared" si="7"/>
        <v>0</v>
      </c>
      <c r="T19" s="8">
        <f t="shared" si="8"/>
        <v>0</v>
      </c>
      <c r="U19" s="8"/>
      <c r="V19" s="8"/>
      <c r="W19" s="8"/>
      <c r="X19" s="8">
        <f t="shared" si="9"/>
        <v>0</v>
      </c>
      <c r="Y19" s="8">
        <f t="shared" si="10"/>
        <v>0</v>
      </c>
      <c r="Z19" s="8">
        <f t="shared" si="11"/>
        <v>0</v>
      </c>
      <c r="AA19" s="8">
        <f t="shared" si="12"/>
        <v>0</v>
      </c>
      <c r="AB19" s="8"/>
      <c r="AC19" s="8"/>
      <c r="AD19" s="8"/>
      <c r="AE19" s="8">
        <f t="shared" si="13"/>
        <v>0</v>
      </c>
      <c r="AF19" s="8">
        <f t="shared" si="14"/>
        <v>0</v>
      </c>
      <c r="AG19" s="8">
        <f t="shared" si="15"/>
        <v>0</v>
      </c>
      <c r="AH19" s="8">
        <f t="shared" si="16"/>
        <v>7</v>
      </c>
      <c r="AI19" s="9">
        <f t="shared" si="17"/>
        <v>50.75</v>
      </c>
    </row>
    <row r="20" spans="1:35">
      <c r="A20" s="5">
        <v>15</v>
      </c>
      <c r="B20" s="29" t="s">
        <v>38</v>
      </c>
      <c r="C20" s="30"/>
      <c r="D20" s="6" t="s">
        <v>24</v>
      </c>
      <c r="E20" s="7">
        <v>850</v>
      </c>
      <c r="F20" s="8">
        <f t="shared" si="0"/>
        <v>6</v>
      </c>
      <c r="G20" s="8"/>
      <c r="H20" s="8">
        <v>6</v>
      </c>
      <c r="I20" s="8"/>
      <c r="J20" s="8">
        <f t="shared" si="1"/>
        <v>0</v>
      </c>
      <c r="K20" s="8">
        <f t="shared" si="2"/>
        <v>5.0999999999999996</v>
      </c>
      <c r="L20" s="8">
        <f t="shared" si="3"/>
        <v>0</v>
      </c>
      <c r="M20" s="8">
        <f t="shared" si="4"/>
        <v>0</v>
      </c>
      <c r="N20" s="8"/>
      <c r="O20" s="8"/>
      <c r="P20" s="8"/>
      <c r="Q20" s="8">
        <f t="shared" si="5"/>
        <v>0</v>
      </c>
      <c r="R20" s="8">
        <f t="shared" si="6"/>
        <v>0</v>
      </c>
      <c r="S20" s="8">
        <f t="shared" si="7"/>
        <v>0</v>
      </c>
      <c r="T20" s="8">
        <f t="shared" si="8"/>
        <v>0</v>
      </c>
      <c r="U20" s="8"/>
      <c r="V20" s="8"/>
      <c r="W20" s="8"/>
      <c r="X20" s="8">
        <f t="shared" si="9"/>
        <v>0</v>
      </c>
      <c r="Y20" s="8">
        <f t="shared" si="10"/>
        <v>0</v>
      </c>
      <c r="Z20" s="8">
        <f t="shared" si="11"/>
        <v>0</v>
      </c>
      <c r="AA20" s="8">
        <f t="shared" si="12"/>
        <v>0</v>
      </c>
      <c r="AB20" s="8"/>
      <c r="AC20" s="8"/>
      <c r="AD20" s="8"/>
      <c r="AE20" s="8">
        <f t="shared" si="13"/>
        <v>0</v>
      </c>
      <c r="AF20" s="8">
        <f t="shared" si="14"/>
        <v>0</v>
      </c>
      <c r="AG20" s="8">
        <f t="shared" si="15"/>
        <v>0</v>
      </c>
      <c r="AH20" s="8">
        <f t="shared" si="16"/>
        <v>6</v>
      </c>
      <c r="AI20" s="9">
        <f t="shared" si="17"/>
        <v>5.0999999999999996</v>
      </c>
    </row>
    <row r="21" spans="1:35">
      <c r="A21" s="5">
        <v>16</v>
      </c>
      <c r="B21" s="29" t="s">
        <v>39</v>
      </c>
      <c r="C21" s="30"/>
      <c r="D21" s="6" t="s">
        <v>24</v>
      </c>
      <c r="E21" s="7">
        <v>750</v>
      </c>
      <c r="F21" s="8">
        <f t="shared" si="0"/>
        <v>6</v>
      </c>
      <c r="G21" s="8"/>
      <c r="H21" s="8">
        <v>6</v>
      </c>
      <c r="I21" s="8"/>
      <c r="J21" s="8">
        <f t="shared" si="1"/>
        <v>0</v>
      </c>
      <c r="K21" s="8">
        <f t="shared" si="2"/>
        <v>4.5</v>
      </c>
      <c r="L21" s="8">
        <f t="shared" si="3"/>
        <v>0</v>
      </c>
      <c r="M21" s="8">
        <f t="shared" si="4"/>
        <v>0</v>
      </c>
      <c r="N21" s="8"/>
      <c r="O21" s="8"/>
      <c r="P21" s="8"/>
      <c r="Q21" s="8">
        <f t="shared" si="5"/>
        <v>0</v>
      </c>
      <c r="R21" s="8">
        <f t="shared" si="6"/>
        <v>0</v>
      </c>
      <c r="S21" s="8">
        <f t="shared" si="7"/>
        <v>0</v>
      </c>
      <c r="T21" s="8">
        <f t="shared" si="8"/>
        <v>0</v>
      </c>
      <c r="U21" s="8"/>
      <c r="V21" s="8"/>
      <c r="W21" s="8"/>
      <c r="X21" s="8">
        <f t="shared" si="9"/>
        <v>0</v>
      </c>
      <c r="Y21" s="8">
        <f t="shared" si="10"/>
        <v>0</v>
      </c>
      <c r="Z21" s="8">
        <f t="shared" si="11"/>
        <v>0</v>
      </c>
      <c r="AA21" s="8">
        <f t="shared" si="12"/>
        <v>0</v>
      </c>
      <c r="AB21" s="8"/>
      <c r="AC21" s="8"/>
      <c r="AD21" s="8"/>
      <c r="AE21" s="8">
        <f t="shared" si="13"/>
        <v>0</v>
      </c>
      <c r="AF21" s="8">
        <f t="shared" si="14"/>
        <v>0</v>
      </c>
      <c r="AG21" s="8">
        <f t="shared" si="15"/>
        <v>0</v>
      </c>
      <c r="AH21" s="8">
        <f t="shared" si="16"/>
        <v>6</v>
      </c>
      <c r="AI21" s="9">
        <f t="shared" si="17"/>
        <v>4.5</v>
      </c>
    </row>
    <row r="22" spans="1:35">
      <c r="A22" s="5">
        <v>17</v>
      </c>
      <c r="B22" s="29" t="s">
        <v>40</v>
      </c>
      <c r="C22" s="30"/>
      <c r="D22" s="6" t="s">
        <v>24</v>
      </c>
      <c r="E22" s="7">
        <v>1250</v>
      </c>
      <c r="F22" s="8">
        <f t="shared" si="0"/>
        <v>1</v>
      </c>
      <c r="G22" s="8"/>
      <c r="H22" s="8">
        <v>1</v>
      </c>
      <c r="I22" s="8"/>
      <c r="J22" s="8">
        <f t="shared" si="1"/>
        <v>0</v>
      </c>
      <c r="K22" s="8">
        <f t="shared" si="2"/>
        <v>1.25</v>
      </c>
      <c r="L22" s="8">
        <f t="shared" si="3"/>
        <v>0</v>
      </c>
      <c r="M22" s="8">
        <f t="shared" si="4"/>
        <v>0</v>
      </c>
      <c r="N22" s="8"/>
      <c r="O22" s="8"/>
      <c r="P22" s="8"/>
      <c r="Q22" s="8">
        <f t="shared" si="5"/>
        <v>0</v>
      </c>
      <c r="R22" s="8">
        <f t="shared" si="6"/>
        <v>0</v>
      </c>
      <c r="S22" s="8">
        <f t="shared" si="7"/>
        <v>0</v>
      </c>
      <c r="T22" s="8">
        <f t="shared" si="8"/>
        <v>0</v>
      </c>
      <c r="U22" s="8"/>
      <c r="V22" s="8"/>
      <c r="W22" s="8"/>
      <c r="X22" s="8">
        <f t="shared" si="9"/>
        <v>0</v>
      </c>
      <c r="Y22" s="8">
        <f t="shared" si="10"/>
        <v>0</v>
      </c>
      <c r="Z22" s="8">
        <f t="shared" si="11"/>
        <v>0</v>
      </c>
      <c r="AA22" s="8">
        <f t="shared" si="12"/>
        <v>0</v>
      </c>
      <c r="AB22" s="8"/>
      <c r="AC22" s="8"/>
      <c r="AD22" s="8"/>
      <c r="AE22" s="8">
        <f t="shared" si="13"/>
        <v>0</v>
      </c>
      <c r="AF22" s="8">
        <f t="shared" si="14"/>
        <v>0</v>
      </c>
      <c r="AG22" s="8">
        <f t="shared" si="15"/>
        <v>0</v>
      </c>
      <c r="AH22" s="8">
        <f t="shared" si="16"/>
        <v>1</v>
      </c>
      <c r="AI22" s="9">
        <f t="shared" si="17"/>
        <v>1.25</v>
      </c>
    </row>
    <row r="23" spans="1:35">
      <c r="A23" s="5">
        <v>18</v>
      </c>
      <c r="B23" s="29" t="s">
        <v>41</v>
      </c>
      <c r="C23" s="30"/>
      <c r="D23" s="6" t="s">
        <v>24</v>
      </c>
      <c r="E23" s="7">
        <v>1350</v>
      </c>
      <c r="F23" s="8">
        <f t="shared" si="0"/>
        <v>1</v>
      </c>
      <c r="G23" s="8"/>
      <c r="H23" s="8">
        <v>1</v>
      </c>
      <c r="I23" s="8"/>
      <c r="J23" s="8">
        <f t="shared" si="1"/>
        <v>0</v>
      </c>
      <c r="K23" s="8">
        <f t="shared" si="2"/>
        <v>1.35</v>
      </c>
      <c r="L23" s="8">
        <f t="shared" si="3"/>
        <v>0</v>
      </c>
      <c r="M23" s="8">
        <f t="shared" si="4"/>
        <v>0</v>
      </c>
      <c r="N23" s="8"/>
      <c r="O23" s="8"/>
      <c r="P23" s="8"/>
      <c r="Q23" s="8">
        <f t="shared" si="5"/>
        <v>0</v>
      </c>
      <c r="R23" s="8">
        <f t="shared" si="6"/>
        <v>0</v>
      </c>
      <c r="S23" s="8">
        <f t="shared" si="7"/>
        <v>0</v>
      </c>
      <c r="T23" s="8">
        <f t="shared" si="8"/>
        <v>0</v>
      </c>
      <c r="U23" s="8"/>
      <c r="V23" s="8"/>
      <c r="W23" s="8"/>
      <c r="X23" s="8">
        <f t="shared" si="9"/>
        <v>0</v>
      </c>
      <c r="Y23" s="8">
        <f t="shared" si="10"/>
        <v>0</v>
      </c>
      <c r="Z23" s="8">
        <f t="shared" si="11"/>
        <v>0</v>
      </c>
      <c r="AA23" s="8">
        <f t="shared" si="12"/>
        <v>0</v>
      </c>
      <c r="AB23" s="8"/>
      <c r="AC23" s="8"/>
      <c r="AD23" s="8"/>
      <c r="AE23" s="8">
        <f t="shared" si="13"/>
        <v>0</v>
      </c>
      <c r="AF23" s="8">
        <f t="shared" si="14"/>
        <v>0</v>
      </c>
      <c r="AG23" s="8">
        <f t="shared" si="15"/>
        <v>0</v>
      </c>
      <c r="AH23" s="8">
        <f t="shared" si="16"/>
        <v>1</v>
      </c>
      <c r="AI23" s="9">
        <f t="shared" si="17"/>
        <v>1.35</v>
      </c>
    </row>
    <row r="24" spans="1:35">
      <c r="A24" s="5">
        <v>19</v>
      </c>
      <c r="B24" s="29" t="s">
        <v>42</v>
      </c>
      <c r="C24" s="30"/>
      <c r="D24" s="6" t="s">
        <v>24</v>
      </c>
      <c r="E24" s="7">
        <v>4250</v>
      </c>
      <c r="F24" s="8">
        <f t="shared" si="0"/>
        <v>4</v>
      </c>
      <c r="G24" s="8"/>
      <c r="H24" s="8">
        <v>4</v>
      </c>
      <c r="I24" s="8"/>
      <c r="J24" s="8">
        <f t="shared" si="1"/>
        <v>0</v>
      </c>
      <c r="K24" s="8">
        <f t="shared" si="2"/>
        <v>17</v>
      </c>
      <c r="L24" s="8">
        <f t="shared" si="3"/>
        <v>0</v>
      </c>
      <c r="M24" s="8">
        <f t="shared" si="4"/>
        <v>0</v>
      </c>
      <c r="N24" s="8"/>
      <c r="O24" s="8"/>
      <c r="P24" s="8"/>
      <c r="Q24" s="8">
        <f t="shared" si="5"/>
        <v>0</v>
      </c>
      <c r="R24" s="8">
        <f t="shared" si="6"/>
        <v>0</v>
      </c>
      <c r="S24" s="8">
        <f t="shared" si="7"/>
        <v>0</v>
      </c>
      <c r="T24" s="8">
        <f t="shared" si="8"/>
        <v>0</v>
      </c>
      <c r="U24" s="8"/>
      <c r="V24" s="8"/>
      <c r="W24" s="8"/>
      <c r="X24" s="8">
        <f t="shared" si="9"/>
        <v>0</v>
      </c>
      <c r="Y24" s="8">
        <f t="shared" si="10"/>
        <v>0</v>
      </c>
      <c r="Z24" s="8">
        <f t="shared" si="11"/>
        <v>0</v>
      </c>
      <c r="AA24" s="8">
        <f t="shared" si="12"/>
        <v>0</v>
      </c>
      <c r="AB24" s="8"/>
      <c r="AC24" s="8"/>
      <c r="AD24" s="8"/>
      <c r="AE24" s="8">
        <f t="shared" si="13"/>
        <v>0</v>
      </c>
      <c r="AF24" s="8">
        <f t="shared" si="14"/>
        <v>0</v>
      </c>
      <c r="AG24" s="8">
        <f t="shared" si="15"/>
        <v>0</v>
      </c>
      <c r="AH24" s="8">
        <f t="shared" si="16"/>
        <v>4</v>
      </c>
      <c r="AI24" s="9">
        <f t="shared" si="17"/>
        <v>17</v>
      </c>
    </row>
    <row r="25" spans="1:35">
      <c r="A25" s="5">
        <v>20</v>
      </c>
      <c r="B25" s="29" t="s">
        <v>43</v>
      </c>
      <c r="C25" s="30"/>
      <c r="D25" s="6" t="s">
        <v>24</v>
      </c>
      <c r="E25" s="7">
        <v>3170</v>
      </c>
      <c r="F25" s="8">
        <f t="shared" si="0"/>
        <v>40</v>
      </c>
      <c r="G25" s="8"/>
      <c r="H25" s="8">
        <v>40</v>
      </c>
      <c r="I25" s="8"/>
      <c r="J25" s="8">
        <f t="shared" si="1"/>
        <v>0</v>
      </c>
      <c r="K25" s="8">
        <f t="shared" si="2"/>
        <v>126.8</v>
      </c>
      <c r="L25" s="8">
        <f t="shared" si="3"/>
        <v>0</v>
      </c>
      <c r="M25" s="8">
        <f t="shared" si="4"/>
        <v>0</v>
      </c>
      <c r="N25" s="8"/>
      <c r="O25" s="8"/>
      <c r="P25" s="8"/>
      <c r="Q25" s="8">
        <f t="shared" si="5"/>
        <v>0</v>
      </c>
      <c r="R25" s="8">
        <f t="shared" si="6"/>
        <v>0</v>
      </c>
      <c r="S25" s="8">
        <f t="shared" si="7"/>
        <v>0</v>
      </c>
      <c r="T25" s="8">
        <f t="shared" si="8"/>
        <v>0</v>
      </c>
      <c r="U25" s="8"/>
      <c r="V25" s="8"/>
      <c r="W25" s="8"/>
      <c r="X25" s="8">
        <f t="shared" si="9"/>
        <v>0</v>
      </c>
      <c r="Y25" s="8">
        <f t="shared" si="10"/>
        <v>0</v>
      </c>
      <c r="Z25" s="8">
        <f t="shared" si="11"/>
        <v>0</v>
      </c>
      <c r="AA25" s="8">
        <f t="shared" si="12"/>
        <v>0</v>
      </c>
      <c r="AB25" s="8"/>
      <c r="AC25" s="8"/>
      <c r="AD25" s="8"/>
      <c r="AE25" s="8">
        <f t="shared" si="13"/>
        <v>0</v>
      </c>
      <c r="AF25" s="8">
        <f t="shared" si="14"/>
        <v>0</v>
      </c>
      <c r="AG25" s="8">
        <f t="shared" si="15"/>
        <v>0</v>
      </c>
      <c r="AH25" s="8">
        <f t="shared" si="16"/>
        <v>40</v>
      </c>
      <c r="AI25" s="9">
        <f t="shared" si="17"/>
        <v>126.8</v>
      </c>
    </row>
    <row r="26" spans="1:35">
      <c r="A26" s="5">
        <v>21</v>
      </c>
      <c r="B26" s="29" t="s">
        <v>44</v>
      </c>
      <c r="C26" s="30"/>
      <c r="D26" s="6" t="s">
        <v>24</v>
      </c>
      <c r="E26" s="7">
        <v>3800</v>
      </c>
      <c r="F26" s="8">
        <f t="shared" si="0"/>
        <v>15</v>
      </c>
      <c r="G26" s="8"/>
      <c r="H26" s="8">
        <v>15</v>
      </c>
      <c r="I26" s="8"/>
      <c r="J26" s="8">
        <f t="shared" si="1"/>
        <v>0</v>
      </c>
      <c r="K26" s="8">
        <f t="shared" si="2"/>
        <v>57</v>
      </c>
      <c r="L26" s="8">
        <f t="shared" si="3"/>
        <v>0</v>
      </c>
      <c r="M26" s="8">
        <f t="shared" si="4"/>
        <v>0</v>
      </c>
      <c r="N26" s="8"/>
      <c r="O26" s="8"/>
      <c r="P26" s="8"/>
      <c r="Q26" s="8">
        <f t="shared" si="5"/>
        <v>0</v>
      </c>
      <c r="R26" s="8">
        <f t="shared" si="6"/>
        <v>0</v>
      </c>
      <c r="S26" s="8">
        <f t="shared" si="7"/>
        <v>0</v>
      </c>
      <c r="T26" s="8">
        <f t="shared" si="8"/>
        <v>0</v>
      </c>
      <c r="U26" s="8"/>
      <c r="V26" s="8"/>
      <c r="W26" s="8"/>
      <c r="X26" s="8">
        <f t="shared" si="9"/>
        <v>0</v>
      </c>
      <c r="Y26" s="8">
        <f t="shared" si="10"/>
        <v>0</v>
      </c>
      <c r="Z26" s="8">
        <f t="shared" si="11"/>
        <v>0</v>
      </c>
      <c r="AA26" s="8">
        <f t="shared" si="12"/>
        <v>0</v>
      </c>
      <c r="AB26" s="8"/>
      <c r="AC26" s="8"/>
      <c r="AD26" s="8"/>
      <c r="AE26" s="8">
        <f t="shared" si="13"/>
        <v>0</v>
      </c>
      <c r="AF26" s="8">
        <f t="shared" si="14"/>
        <v>0</v>
      </c>
      <c r="AG26" s="8">
        <f t="shared" si="15"/>
        <v>0</v>
      </c>
      <c r="AH26" s="8">
        <f t="shared" si="16"/>
        <v>15</v>
      </c>
      <c r="AI26" s="9">
        <f t="shared" si="17"/>
        <v>57</v>
      </c>
    </row>
    <row r="27" spans="1:35">
      <c r="A27" s="5">
        <v>22</v>
      </c>
      <c r="B27" s="29" t="s">
        <v>45</v>
      </c>
      <c r="C27" s="30"/>
      <c r="D27" s="6" t="s">
        <v>24</v>
      </c>
      <c r="E27" s="7">
        <v>5865</v>
      </c>
      <c r="F27" s="8">
        <f t="shared" si="0"/>
        <v>5</v>
      </c>
      <c r="G27" s="8"/>
      <c r="H27" s="8">
        <v>5</v>
      </c>
      <c r="I27" s="8"/>
      <c r="J27" s="8">
        <f t="shared" si="1"/>
        <v>0</v>
      </c>
      <c r="K27" s="8">
        <f t="shared" si="2"/>
        <v>29.324999999999999</v>
      </c>
      <c r="L27" s="8">
        <f t="shared" si="3"/>
        <v>0</v>
      </c>
      <c r="M27" s="8">
        <f t="shared" si="4"/>
        <v>0</v>
      </c>
      <c r="N27" s="8"/>
      <c r="O27" s="8"/>
      <c r="P27" s="8"/>
      <c r="Q27" s="8">
        <f t="shared" si="5"/>
        <v>0</v>
      </c>
      <c r="R27" s="8">
        <f t="shared" si="6"/>
        <v>0</v>
      </c>
      <c r="S27" s="8">
        <f t="shared" si="7"/>
        <v>0</v>
      </c>
      <c r="T27" s="8">
        <f t="shared" si="8"/>
        <v>0</v>
      </c>
      <c r="U27" s="8"/>
      <c r="V27" s="8"/>
      <c r="W27" s="8"/>
      <c r="X27" s="8">
        <f t="shared" si="9"/>
        <v>0</v>
      </c>
      <c r="Y27" s="8">
        <f t="shared" si="10"/>
        <v>0</v>
      </c>
      <c r="Z27" s="8">
        <f t="shared" si="11"/>
        <v>0</v>
      </c>
      <c r="AA27" s="8">
        <f t="shared" si="12"/>
        <v>0</v>
      </c>
      <c r="AB27" s="8"/>
      <c r="AC27" s="8"/>
      <c r="AD27" s="8"/>
      <c r="AE27" s="8">
        <f t="shared" si="13"/>
        <v>0</v>
      </c>
      <c r="AF27" s="8">
        <f t="shared" si="14"/>
        <v>0</v>
      </c>
      <c r="AG27" s="8">
        <f t="shared" si="15"/>
        <v>0</v>
      </c>
      <c r="AH27" s="8">
        <f t="shared" si="16"/>
        <v>5</v>
      </c>
      <c r="AI27" s="9">
        <f t="shared" si="17"/>
        <v>29.324999999999999</v>
      </c>
    </row>
    <row r="28" spans="1:35" ht="30.75" customHeight="1">
      <c r="A28" s="5">
        <v>23</v>
      </c>
      <c r="B28" s="29" t="s">
        <v>46</v>
      </c>
      <c r="C28" s="30"/>
      <c r="D28" s="6" t="s">
        <v>24</v>
      </c>
      <c r="E28" s="7">
        <v>550</v>
      </c>
      <c r="F28" s="8">
        <f t="shared" si="0"/>
        <v>4</v>
      </c>
      <c r="G28" s="8"/>
      <c r="H28" s="8">
        <v>4</v>
      </c>
      <c r="I28" s="8"/>
      <c r="J28" s="8">
        <f t="shared" si="1"/>
        <v>0</v>
      </c>
      <c r="K28" s="8">
        <f t="shared" si="2"/>
        <v>2.2000000000000002</v>
      </c>
      <c r="L28" s="8">
        <f t="shared" si="3"/>
        <v>0</v>
      </c>
      <c r="M28" s="8">
        <f t="shared" si="4"/>
        <v>0</v>
      </c>
      <c r="N28" s="8"/>
      <c r="O28" s="8"/>
      <c r="P28" s="8"/>
      <c r="Q28" s="8">
        <f t="shared" si="5"/>
        <v>0</v>
      </c>
      <c r="R28" s="8">
        <f t="shared" si="6"/>
        <v>0</v>
      </c>
      <c r="S28" s="8">
        <f t="shared" si="7"/>
        <v>0</v>
      </c>
      <c r="T28" s="8">
        <f t="shared" si="8"/>
        <v>0</v>
      </c>
      <c r="U28" s="8"/>
      <c r="V28" s="8"/>
      <c r="W28" s="8"/>
      <c r="X28" s="8">
        <f t="shared" si="9"/>
        <v>0</v>
      </c>
      <c r="Y28" s="8">
        <f t="shared" si="10"/>
        <v>0</v>
      </c>
      <c r="Z28" s="8">
        <f t="shared" si="11"/>
        <v>0</v>
      </c>
      <c r="AA28" s="8">
        <f t="shared" si="12"/>
        <v>0</v>
      </c>
      <c r="AB28" s="8"/>
      <c r="AC28" s="8"/>
      <c r="AD28" s="8"/>
      <c r="AE28" s="8">
        <f t="shared" si="13"/>
        <v>0</v>
      </c>
      <c r="AF28" s="8">
        <f t="shared" si="14"/>
        <v>0</v>
      </c>
      <c r="AG28" s="8">
        <f t="shared" si="15"/>
        <v>0</v>
      </c>
      <c r="AH28" s="8">
        <f t="shared" si="16"/>
        <v>4</v>
      </c>
      <c r="AI28" s="9">
        <f t="shared" si="17"/>
        <v>2.2000000000000002</v>
      </c>
    </row>
    <row r="29" spans="1:35" ht="33" customHeight="1">
      <c r="A29" s="5">
        <v>24</v>
      </c>
      <c r="B29" s="29" t="s">
        <v>47</v>
      </c>
      <c r="C29" s="30"/>
      <c r="D29" s="6" t="s">
        <v>24</v>
      </c>
      <c r="E29" s="7">
        <v>500</v>
      </c>
      <c r="F29" s="8">
        <f t="shared" si="0"/>
        <v>2</v>
      </c>
      <c r="G29" s="8"/>
      <c r="H29" s="8">
        <v>2</v>
      </c>
      <c r="I29" s="8"/>
      <c r="J29" s="8">
        <f t="shared" si="1"/>
        <v>0</v>
      </c>
      <c r="K29" s="8">
        <f t="shared" si="2"/>
        <v>1</v>
      </c>
      <c r="L29" s="8">
        <f t="shared" si="3"/>
        <v>0</v>
      </c>
      <c r="M29" s="8">
        <f t="shared" si="4"/>
        <v>0</v>
      </c>
      <c r="N29" s="8"/>
      <c r="O29" s="8"/>
      <c r="P29" s="8"/>
      <c r="Q29" s="8">
        <f t="shared" si="5"/>
        <v>0</v>
      </c>
      <c r="R29" s="8">
        <f t="shared" si="6"/>
        <v>0</v>
      </c>
      <c r="S29" s="8">
        <f t="shared" si="7"/>
        <v>0</v>
      </c>
      <c r="T29" s="8">
        <f t="shared" si="8"/>
        <v>0</v>
      </c>
      <c r="U29" s="8"/>
      <c r="V29" s="8"/>
      <c r="W29" s="8"/>
      <c r="X29" s="8">
        <f t="shared" si="9"/>
        <v>0</v>
      </c>
      <c r="Y29" s="8">
        <f t="shared" si="10"/>
        <v>0</v>
      </c>
      <c r="Z29" s="8">
        <f t="shared" si="11"/>
        <v>0</v>
      </c>
      <c r="AA29" s="8">
        <f t="shared" si="12"/>
        <v>0</v>
      </c>
      <c r="AB29" s="8"/>
      <c r="AC29" s="8"/>
      <c r="AD29" s="8"/>
      <c r="AE29" s="8">
        <f t="shared" si="13"/>
        <v>0</v>
      </c>
      <c r="AF29" s="8">
        <f t="shared" si="14"/>
        <v>0</v>
      </c>
      <c r="AG29" s="8">
        <f t="shared" si="15"/>
        <v>0</v>
      </c>
      <c r="AH29" s="8">
        <f t="shared" si="16"/>
        <v>2</v>
      </c>
      <c r="AI29" s="9">
        <f t="shared" si="17"/>
        <v>1</v>
      </c>
    </row>
    <row r="30" spans="1:35" ht="35.25" customHeight="1">
      <c r="A30" s="5">
        <v>25</v>
      </c>
      <c r="B30" s="29" t="s">
        <v>48</v>
      </c>
      <c r="C30" s="30"/>
      <c r="D30" s="6" t="s">
        <v>24</v>
      </c>
      <c r="E30" s="7">
        <v>1500</v>
      </c>
      <c r="F30" s="8">
        <f t="shared" si="0"/>
        <v>20</v>
      </c>
      <c r="G30" s="8"/>
      <c r="H30" s="8">
        <v>20</v>
      </c>
      <c r="I30" s="8"/>
      <c r="J30" s="8">
        <f t="shared" si="1"/>
        <v>0</v>
      </c>
      <c r="K30" s="8">
        <f t="shared" si="2"/>
        <v>30</v>
      </c>
      <c r="L30" s="8">
        <f t="shared" si="3"/>
        <v>0</v>
      </c>
      <c r="M30" s="8">
        <f t="shared" si="4"/>
        <v>0</v>
      </c>
      <c r="N30" s="8"/>
      <c r="O30" s="8"/>
      <c r="P30" s="8"/>
      <c r="Q30" s="8">
        <f t="shared" si="5"/>
        <v>0</v>
      </c>
      <c r="R30" s="8">
        <f t="shared" si="6"/>
        <v>0</v>
      </c>
      <c r="S30" s="8">
        <f t="shared" si="7"/>
        <v>0</v>
      </c>
      <c r="T30" s="8">
        <f t="shared" si="8"/>
        <v>0</v>
      </c>
      <c r="U30" s="8"/>
      <c r="V30" s="8"/>
      <c r="W30" s="8"/>
      <c r="X30" s="8">
        <f t="shared" si="9"/>
        <v>0</v>
      </c>
      <c r="Y30" s="8">
        <f t="shared" si="10"/>
        <v>0</v>
      </c>
      <c r="Z30" s="8">
        <f t="shared" si="11"/>
        <v>0</v>
      </c>
      <c r="AA30" s="8">
        <f t="shared" si="12"/>
        <v>0</v>
      </c>
      <c r="AB30" s="8"/>
      <c r="AC30" s="8"/>
      <c r="AD30" s="8"/>
      <c r="AE30" s="8">
        <f t="shared" si="13"/>
        <v>0</v>
      </c>
      <c r="AF30" s="8">
        <f t="shared" si="14"/>
        <v>0</v>
      </c>
      <c r="AG30" s="8">
        <f t="shared" si="15"/>
        <v>0</v>
      </c>
      <c r="AH30" s="8">
        <f t="shared" si="16"/>
        <v>20</v>
      </c>
      <c r="AI30" s="9">
        <f t="shared" si="17"/>
        <v>30</v>
      </c>
    </row>
    <row r="31" spans="1:35" ht="34.5" customHeight="1">
      <c r="A31" s="5">
        <v>26</v>
      </c>
      <c r="B31" s="29" t="s">
        <v>49</v>
      </c>
      <c r="C31" s="30"/>
      <c r="D31" s="6" t="s">
        <v>24</v>
      </c>
      <c r="E31" s="7">
        <v>1250</v>
      </c>
      <c r="F31" s="8">
        <f t="shared" si="0"/>
        <v>20</v>
      </c>
      <c r="G31" s="8"/>
      <c r="H31" s="8">
        <v>20</v>
      </c>
      <c r="I31" s="8"/>
      <c r="J31" s="8">
        <f t="shared" si="1"/>
        <v>0</v>
      </c>
      <c r="K31" s="8">
        <f t="shared" si="2"/>
        <v>25</v>
      </c>
      <c r="L31" s="8">
        <f t="shared" si="3"/>
        <v>0</v>
      </c>
      <c r="M31" s="8">
        <f t="shared" si="4"/>
        <v>0</v>
      </c>
      <c r="N31" s="8"/>
      <c r="O31" s="8"/>
      <c r="P31" s="8"/>
      <c r="Q31" s="8">
        <f t="shared" si="5"/>
        <v>0</v>
      </c>
      <c r="R31" s="8">
        <f t="shared" si="6"/>
        <v>0</v>
      </c>
      <c r="S31" s="8">
        <f t="shared" si="7"/>
        <v>0</v>
      </c>
      <c r="T31" s="8">
        <f t="shared" si="8"/>
        <v>0</v>
      </c>
      <c r="U31" s="8"/>
      <c r="V31" s="8"/>
      <c r="W31" s="8"/>
      <c r="X31" s="8">
        <f t="shared" si="9"/>
        <v>0</v>
      </c>
      <c r="Y31" s="8">
        <f t="shared" si="10"/>
        <v>0</v>
      </c>
      <c r="Z31" s="8">
        <f t="shared" si="11"/>
        <v>0</v>
      </c>
      <c r="AA31" s="8">
        <f t="shared" si="12"/>
        <v>0</v>
      </c>
      <c r="AB31" s="8"/>
      <c r="AC31" s="8"/>
      <c r="AD31" s="8"/>
      <c r="AE31" s="8">
        <f t="shared" si="13"/>
        <v>0</v>
      </c>
      <c r="AF31" s="8">
        <f t="shared" si="14"/>
        <v>0</v>
      </c>
      <c r="AG31" s="8">
        <f t="shared" si="15"/>
        <v>0</v>
      </c>
      <c r="AH31" s="8">
        <f t="shared" si="16"/>
        <v>20</v>
      </c>
      <c r="AI31" s="9">
        <f t="shared" si="17"/>
        <v>25</v>
      </c>
    </row>
    <row r="32" spans="1:35">
      <c r="A32" s="5">
        <v>27</v>
      </c>
      <c r="B32" s="29" t="s">
        <v>50</v>
      </c>
      <c r="C32" s="30"/>
      <c r="D32" s="6" t="s">
        <v>51</v>
      </c>
      <c r="E32" s="7">
        <v>1300</v>
      </c>
      <c r="F32" s="8">
        <f t="shared" si="0"/>
        <v>10</v>
      </c>
      <c r="G32" s="8"/>
      <c r="H32" s="8">
        <v>10</v>
      </c>
      <c r="I32" s="8"/>
      <c r="J32" s="8">
        <f t="shared" si="1"/>
        <v>0</v>
      </c>
      <c r="K32" s="8">
        <f t="shared" si="2"/>
        <v>13</v>
      </c>
      <c r="L32" s="8">
        <f t="shared" si="3"/>
        <v>0</v>
      </c>
      <c r="M32" s="8">
        <f t="shared" si="4"/>
        <v>0</v>
      </c>
      <c r="N32" s="8"/>
      <c r="O32" s="8"/>
      <c r="P32" s="8"/>
      <c r="Q32" s="8">
        <f t="shared" si="5"/>
        <v>0</v>
      </c>
      <c r="R32" s="8">
        <f t="shared" si="6"/>
        <v>0</v>
      </c>
      <c r="S32" s="8">
        <f t="shared" si="7"/>
        <v>0</v>
      </c>
      <c r="T32" s="8">
        <f t="shared" si="8"/>
        <v>0</v>
      </c>
      <c r="U32" s="8"/>
      <c r="V32" s="8"/>
      <c r="W32" s="8"/>
      <c r="X32" s="8">
        <f t="shared" si="9"/>
        <v>0</v>
      </c>
      <c r="Y32" s="8">
        <f t="shared" si="10"/>
        <v>0</v>
      </c>
      <c r="Z32" s="8">
        <f t="shared" si="11"/>
        <v>0</v>
      </c>
      <c r="AA32" s="8">
        <f t="shared" si="12"/>
        <v>0</v>
      </c>
      <c r="AB32" s="8"/>
      <c r="AC32" s="8"/>
      <c r="AD32" s="8"/>
      <c r="AE32" s="8">
        <f t="shared" si="13"/>
        <v>0</v>
      </c>
      <c r="AF32" s="8">
        <f t="shared" si="14"/>
        <v>0</v>
      </c>
      <c r="AG32" s="8">
        <f t="shared" si="15"/>
        <v>0</v>
      </c>
      <c r="AH32" s="8">
        <f t="shared" si="16"/>
        <v>10</v>
      </c>
      <c r="AI32" s="9">
        <f t="shared" si="17"/>
        <v>13</v>
      </c>
    </row>
    <row r="33" spans="1:35">
      <c r="A33" s="5">
        <v>28</v>
      </c>
      <c r="B33" s="29" t="s">
        <v>52</v>
      </c>
      <c r="C33" s="30"/>
      <c r="D33" s="6" t="s">
        <v>51</v>
      </c>
      <c r="E33" s="7">
        <v>350</v>
      </c>
      <c r="F33" s="8">
        <f t="shared" si="0"/>
        <v>6</v>
      </c>
      <c r="G33" s="8"/>
      <c r="H33" s="8">
        <v>6</v>
      </c>
      <c r="I33" s="8"/>
      <c r="J33" s="8">
        <f t="shared" si="1"/>
        <v>0</v>
      </c>
      <c r="K33" s="8">
        <f t="shared" si="2"/>
        <v>2.1</v>
      </c>
      <c r="L33" s="8">
        <f t="shared" si="3"/>
        <v>0</v>
      </c>
      <c r="M33" s="8">
        <f t="shared" si="4"/>
        <v>0</v>
      </c>
      <c r="N33" s="8"/>
      <c r="O33" s="8"/>
      <c r="P33" s="8"/>
      <c r="Q33" s="8">
        <f t="shared" si="5"/>
        <v>0</v>
      </c>
      <c r="R33" s="8">
        <f t="shared" si="6"/>
        <v>0</v>
      </c>
      <c r="S33" s="8">
        <f t="shared" si="7"/>
        <v>0</v>
      </c>
      <c r="T33" s="8">
        <f t="shared" si="8"/>
        <v>0</v>
      </c>
      <c r="U33" s="8"/>
      <c r="V33" s="8"/>
      <c r="W33" s="8"/>
      <c r="X33" s="8">
        <f t="shared" si="9"/>
        <v>0</v>
      </c>
      <c r="Y33" s="8">
        <f t="shared" si="10"/>
        <v>0</v>
      </c>
      <c r="Z33" s="8">
        <f t="shared" si="11"/>
        <v>0</v>
      </c>
      <c r="AA33" s="8">
        <f t="shared" si="12"/>
        <v>0</v>
      </c>
      <c r="AB33" s="8"/>
      <c r="AC33" s="8"/>
      <c r="AD33" s="8"/>
      <c r="AE33" s="8">
        <f t="shared" si="13"/>
        <v>0</v>
      </c>
      <c r="AF33" s="8">
        <f t="shared" si="14"/>
        <v>0</v>
      </c>
      <c r="AG33" s="8">
        <f t="shared" si="15"/>
        <v>0</v>
      </c>
      <c r="AH33" s="8">
        <f t="shared" si="16"/>
        <v>6</v>
      </c>
      <c r="AI33" s="9">
        <f t="shared" si="17"/>
        <v>2.1</v>
      </c>
    </row>
    <row r="34" spans="1:35">
      <c r="A34" s="5">
        <v>29</v>
      </c>
      <c r="B34" s="29" t="s">
        <v>53</v>
      </c>
      <c r="C34" s="30"/>
      <c r="D34" s="6" t="s">
        <v>24</v>
      </c>
      <c r="E34" s="7">
        <v>1350</v>
      </c>
      <c r="F34" s="8">
        <f t="shared" si="0"/>
        <v>10</v>
      </c>
      <c r="G34" s="8"/>
      <c r="H34" s="8">
        <v>10</v>
      </c>
      <c r="I34" s="8"/>
      <c r="J34" s="8">
        <f t="shared" si="1"/>
        <v>0</v>
      </c>
      <c r="K34" s="8">
        <f t="shared" si="2"/>
        <v>13.5</v>
      </c>
      <c r="L34" s="8">
        <f t="shared" si="3"/>
        <v>0</v>
      </c>
      <c r="M34" s="8">
        <f t="shared" si="4"/>
        <v>0</v>
      </c>
      <c r="N34" s="8"/>
      <c r="O34" s="8"/>
      <c r="P34" s="8"/>
      <c r="Q34" s="8">
        <f t="shared" si="5"/>
        <v>0</v>
      </c>
      <c r="R34" s="8">
        <f t="shared" si="6"/>
        <v>0</v>
      </c>
      <c r="S34" s="8">
        <f t="shared" si="7"/>
        <v>0</v>
      </c>
      <c r="T34" s="8">
        <f t="shared" si="8"/>
        <v>0</v>
      </c>
      <c r="U34" s="8"/>
      <c r="V34" s="8"/>
      <c r="W34" s="8"/>
      <c r="X34" s="8">
        <f t="shared" si="9"/>
        <v>0</v>
      </c>
      <c r="Y34" s="8">
        <f t="shared" si="10"/>
        <v>0</v>
      </c>
      <c r="Z34" s="8">
        <f t="shared" si="11"/>
        <v>0</v>
      </c>
      <c r="AA34" s="8">
        <f t="shared" si="12"/>
        <v>0</v>
      </c>
      <c r="AB34" s="8"/>
      <c r="AC34" s="8"/>
      <c r="AD34" s="8"/>
      <c r="AE34" s="8">
        <f t="shared" si="13"/>
        <v>0</v>
      </c>
      <c r="AF34" s="8">
        <f t="shared" si="14"/>
        <v>0</v>
      </c>
      <c r="AG34" s="8">
        <f t="shared" si="15"/>
        <v>0</v>
      </c>
      <c r="AH34" s="8">
        <f t="shared" si="16"/>
        <v>10</v>
      </c>
      <c r="AI34" s="9">
        <f t="shared" si="17"/>
        <v>13.5</v>
      </c>
    </row>
    <row r="35" spans="1:35">
      <c r="A35" s="5">
        <v>30</v>
      </c>
      <c r="B35" s="29" t="s">
        <v>54</v>
      </c>
      <c r="C35" s="30"/>
      <c r="D35" s="6" t="s">
        <v>24</v>
      </c>
      <c r="E35" s="7">
        <v>1230</v>
      </c>
      <c r="F35" s="8">
        <f t="shared" si="0"/>
        <v>8</v>
      </c>
      <c r="G35" s="8"/>
      <c r="H35" s="8">
        <v>8</v>
      </c>
      <c r="I35" s="8"/>
      <c r="J35" s="8">
        <f t="shared" si="1"/>
        <v>0</v>
      </c>
      <c r="K35" s="8">
        <f t="shared" si="2"/>
        <v>9.84</v>
      </c>
      <c r="L35" s="8">
        <f t="shared" si="3"/>
        <v>0</v>
      </c>
      <c r="M35" s="8">
        <f t="shared" si="4"/>
        <v>0</v>
      </c>
      <c r="N35" s="8"/>
      <c r="O35" s="8"/>
      <c r="P35" s="8"/>
      <c r="Q35" s="8">
        <f t="shared" si="5"/>
        <v>0</v>
      </c>
      <c r="R35" s="8">
        <f t="shared" si="6"/>
        <v>0</v>
      </c>
      <c r="S35" s="8">
        <f t="shared" si="7"/>
        <v>0</v>
      </c>
      <c r="T35" s="8">
        <f t="shared" si="8"/>
        <v>0</v>
      </c>
      <c r="U35" s="8"/>
      <c r="V35" s="8"/>
      <c r="W35" s="8"/>
      <c r="X35" s="8">
        <f t="shared" si="9"/>
        <v>0</v>
      </c>
      <c r="Y35" s="8">
        <f t="shared" si="10"/>
        <v>0</v>
      </c>
      <c r="Z35" s="8">
        <f t="shared" si="11"/>
        <v>0</v>
      </c>
      <c r="AA35" s="8">
        <f t="shared" si="12"/>
        <v>0</v>
      </c>
      <c r="AB35" s="8"/>
      <c r="AC35" s="8"/>
      <c r="AD35" s="8"/>
      <c r="AE35" s="8">
        <f t="shared" si="13"/>
        <v>0</v>
      </c>
      <c r="AF35" s="8">
        <f t="shared" si="14"/>
        <v>0</v>
      </c>
      <c r="AG35" s="8">
        <f t="shared" si="15"/>
        <v>0</v>
      </c>
      <c r="AH35" s="8">
        <f t="shared" si="16"/>
        <v>8</v>
      </c>
      <c r="AI35" s="9">
        <f t="shared" si="17"/>
        <v>9.84</v>
      </c>
    </row>
    <row r="36" spans="1:35" ht="33" customHeight="1">
      <c r="A36" s="5">
        <v>31</v>
      </c>
      <c r="B36" s="29" t="s">
        <v>55</v>
      </c>
      <c r="C36" s="30"/>
      <c r="D36" s="6" t="s">
        <v>24</v>
      </c>
      <c r="E36" s="7">
        <v>1125</v>
      </c>
      <c r="F36" s="8">
        <f t="shared" si="0"/>
        <v>40</v>
      </c>
      <c r="G36" s="8"/>
      <c r="H36" s="8">
        <v>40</v>
      </c>
      <c r="I36" s="8"/>
      <c r="J36" s="8">
        <f t="shared" ref="J36:J67" si="18">E36*G36/1000</f>
        <v>0</v>
      </c>
      <c r="K36" s="8">
        <f t="shared" ref="K36:K67" si="19">E36*H36/1000</f>
        <v>45</v>
      </c>
      <c r="L36" s="8">
        <f t="shared" ref="L36:L67" si="20">E36*I36/1000</f>
        <v>0</v>
      </c>
      <c r="M36" s="8">
        <f t="shared" si="4"/>
        <v>0</v>
      </c>
      <c r="N36" s="8"/>
      <c r="O36" s="8"/>
      <c r="P36" s="8"/>
      <c r="Q36" s="8">
        <f t="shared" ref="Q36:Q67" si="21">E36*N36/1000</f>
        <v>0</v>
      </c>
      <c r="R36" s="8">
        <f t="shared" ref="R36:R67" si="22">E36*O36/1000</f>
        <v>0</v>
      </c>
      <c r="S36" s="8">
        <f t="shared" ref="S36:S67" si="23">E36*P36/1000</f>
        <v>0</v>
      </c>
      <c r="T36" s="8">
        <f t="shared" si="8"/>
        <v>0</v>
      </c>
      <c r="U36" s="8"/>
      <c r="V36" s="8"/>
      <c r="W36" s="8"/>
      <c r="X36" s="8">
        <f t="shared" ref="X36:X67" si="24">E36*U36/1000</f>
        <v>0</v>
      </c>
      <c r="Y36" s="8">
        <f t="shared" ref="Y36:Y67" si="25">E36*V36/1000</f>
        <v>0</v>
      </c>
      <c r="Z36" s="8">
        <f t="shared" ref="Z36:Z67" si="26">E36*W36/1000</f>
        <v>0</v>
      </c>
      <c r="AA36" s="8">
        <f t="shared" si="12"/>
        <v>0</v>
      </c>
      <c r="AB36" s="8"/>
      <c r="AC36" s="8"/>
      <c r="AD36" s="8"/>
      <c r="AE36" s="8">
        <f t="shared" ref="AE36:AE67" si="27">E36*AB36/1000</f>
        <v>0</v>
      </c>
      <c r="AF36" s="8">
        <f t="shared" ref="AF36:AF67" si="28">E36*AC36/1000</f>
        <v>0</v>
      </c>
      <c r="AG36" s="8">
        <f t="shared" ref="AG36:AG67" si="29">E36*AD36/1000</f>
        <v>0</v>
      </c>
      <c r="AH36" s="8">
        <f t="shared" si="16"/>
        <v>40</v>
      </c>
      <c r="AI36" s="9">
        <f t="shared" si="17"/>
        <v>45</v>
      </c>
    </row>
    <row r="37" spans="1:35" ht="30" customHeight="1">
      <c r="A37" s="5">
        <v>32</v>
      </c>
      <c r="B37" s="29" t="s">
        <v>56</v>
      </c>
      <c r="C37" s="30"/>
      <c r="D37" s="6" t="s">
        <v>24</v>
      </c>
      <c r="E37" s="7">
        <v>1256</v>
      </c>
      <c r="F37" s="8">
        <f t="shared" si="0"/>
        <v>30</v>
      </c>
      <c r="G37" s="8"/>
      <c r="H37" s="8">
        <v>30</v>
      </c>
      <c r="I37" s="8"/>
      <c r="J37" s="8">
        <f t="shared" si="18"/>
        <v>0</v>
      </c>
      <c r="K37" s="8">
        <f t="shared" si="19"/>
        <v>37.68</v>
      </c>
      <c r="L37" s="8">
        <f t="shared" si="20"/>
        <v>0</v>
      </c>
      <c r="M37" s="8">
        <f t="shared" si="4"/>
        <v>0</v>
      </c>
      <c r="N37" s="8"/>
      <c r="O37" s="8"/>
      <c r="P37" s="8"/>
      <c r="Q37" s="8">
        <f t="shared" si="21"/>
        <v>0</v>
      </c>
      <c r="R37" s="8">
        <f t="shared" si="22"/>
        <v>0</v>
      </c>
      <c r="S37" s="8">
        <f t="shared" si="23"/>
        <v>0</v>
      </c>
      <c r="T37" s="8">
        <f t="shared" si="8"/>
        <v>0</v>
      </c>
      <c r="U37" s="8"/>
      <c r="V37" s="8"/>
      <c r="W37" s="8"/>
      <c r="X37" s="8">
        <f t="shared" si="24"/>
        <v>0</v>
      </c>
      <c r="Y37" s="8">
        <f t="shared" si="25"/>
        <v>0</v>
      </c>
      <c r="Z37" s="8">
        <f t="shared" si="26"/>
        <v>0</v>
      </c>
      <c r="AA37" s="8">
        <f t="shared" si="12"/>
        <v>0</v>
      </c>
      <c r="AB37" s="8"/>
      <c r="AC37" s="8"/>
      <c r="AD37" s="8"/>
      <c r="AE37" s="8">
        <f t="shared" si="27"/>
        <v>0</v>
      </c>
      <c r="AF37" s="8">
        <f t="shared" si="28"/>
        <v>0</v>
      </c>
      <c r="AG37" s="8">
        <f t="shared" si="29"/>
        <v>0</v>
      </c>
      <c r="AH37" s="8">
        <f t="shared" si="16"/>
        <v>30</v>
      </c>
      <c r="AI37" s="9">
        <f t="shared" si="17"/>
        <v>37.68</v>
      </c>
    </row>
    <row r="38" spans="1:35" ht="32.25" customHeight="1">
      <c r="A38" s="5">
        <v>33</v>
      </c>
      <c r="B38" s="29" t="s">
        <v>57</v>
      </c>
      <c r="C38" s="30"/>
      <c r="D38" s="6" t="s">
        <v>24</v>
      </c>
      <c r="E38" s="7">
        <v>1325</v>
      </c>
      <c r="F38" s="8">
        <f t="shared" si="0"/>
        <v>20</v>
      </c>
      <c r="G38" s="8"/>
      <c r="H38" s="8">
        <v>20</v>
      </c>
      <c r="I38" s="8"/>
      <c r="J38" s="8">
        <f t="shared" si="18"/>
        <v>0</v>
      </c>
      <c r="K38" s="8">
        <f t="shared" si="19"/>
        <v>26.5</v>
      </c>
      <c r="L38" s="8">
        <f t="shared" si="20"/>
        <v>0</v>
      </c>
      <c r="M38" s="8">
        <f t="shared" si="4"/>
        <v>0</v>
      </c>
      <c r="N38" s="8"/>
      <c r="O38" s="8"/>
      <c r="P38" s="8"/>
      <c r="Q38" s="8">
        <f t="shared" si="21"/>
        <v>0</v>
      </c>
      <c r="R38" s="8">
        <f t="shared" si="22"/>
        <v>0</v>
      </c>
      <c r="S38" s="8">
        <f t="shared" si="23"/>
        <v>0</v>
      </c>
      <c r="T38" s="8">
        <f t="shared" si="8"/>
        <v>0</v>
      </c>
      <c r="U38" s="8"/>
      <c r="V38" s="8"/>
      <c r="W38" s="8"/>
      <c r="X38" s="8">
        <f t="shared" si="24"/>
        <v>0</v>
      </c>
      <c r="Y38" s="8">
        <f t="shared" si="25"/>
        <v>0</v>
      </c>
      <c r="Z38" s="8">
        <f t="shared" si="26"/>
        <v>0</v>
      </c>
      <c r="AA38" s="8">
        <f t="shared" si="12"/>
        <v>0</v>
      </c>
      <c r="AB38" s="8"/>
      <c r="AC38" s="8"/>
      <c r="AD38" s="8"/>
      <c r="AE38" s="8">
        <f t="shared" si="27"/>
        <v>0</v>
      </c>
      <c r="AF38" s="8">
        <f t="shared" si="28"/>
        <v>0</v>
      </c>
      <c r="AG38" s="8">
        <f t="shared" si="29"/>
        <v>0</v>
      </c>
      <c r="AH38" s="8">
        <f t="shared" si="16"/>
        <v>20</v>
      </c>
      <c r="AI38" s="9">
        <f t="shared" si="17"/>
        <v>26.5</v>
      </c>
    </row>
    <row r="39" spans="1:35">
      <c r="A39" s="5">
        <v>34</v>
      </c>
      <c r="B39" s="29" t="s">
        <v>58</v>
      </c>
      <c r="C39" s="30"/>
      <c r="D39" s="6" t="s">
        <v>24</v>
      </c>
      <c r="E39" s="7">
        <v>1542</v>
      </c>
      <c r="F39" s="8">
        <f t="shared" si="0"/>
        <v>6</v>
      </c>
      <c r="G39" s="8"/>
      <c r="H39" s="8">
        <v>6</v>
      </c>
      <c r="I39" s="8"/>
      <c r="J39" s="8">
        <f t="shared" si="18"/>
        <v>0</v>
      </c>
      <c r="K39" s="8">
        <f t="shared" si="19"/>
        <v>9.2520000000000007</v>
      </c>
      <c r="L39" s="8">
        <f t="shared" si="20"/>
        <v>0</v>
      </c>
      <c r="M39" s="8">
        <f t="shared" si="4"/>
        <v>0</v>
      </c>
      <c r="N39" s="8"/>
      <c r="O39" s="8"/>
      <c r="P39" s="8"/>
      <c r="Q39" s="8">
        <f t="shared" si="21"/>
        <v>0</v>
      </c>
      <c r="R39" s="8">
        <f t="shared" si="22"/>
        <v>0</v>
      </c>
      <c r="S39" s="8">
        <f t="shared" si="23"/>
        <v>0</v>
      </c>
      <c r="T39" s="8">
        <f t="shared" si="8"/>
        <v>0</v>
      </c>
      <c r="U39" s="8"/>
      <c r="V39" s="8"/>
      <c r="W39" s="8"/>
      <c r="X39" s="8">
        <f t="shared" si="24"/>
        <v>0</v>
      </c>
      <c r="Y39" s="8">
        <f t="shared" si="25"/>
        <v>0</v>
      </c>
      <c r="Z39" s="8">
        <f t="shared" si="26"/>
        <v>0</v>
      </c>
      <c r="AA39" s="8">
        <f t="shared" si="12"/>
        <v>0</v>
      </c>
      <c r="AB39" s="8"/>
      <c r="AC39" s="8"/>
      <c r="AD39" s="8"/>
      <c r="AE39" s="8">
        <f t="shared" si="27"/>
        <v>0</v>
      </c>
      <c r="AF39" s="8">
        <f t="shared" si="28"/>
        <v>0</v>
      </c>
      <c r="AG39" s="8">
        <f t="shared" si="29"/>
        <v>0</v>
      </c>
      <c r="AH39" s="8">
        <f t="shared" si="16"/>
        <v>6</v>
      </c>
      <c r="AI39" s="9">
        <f t="shared" si="17"/>
        <v>9.2520000000000007</v>
      </c>
    </row>
    <row r="40" spans="1:35">
      <c r="A40" s="5">
        <v>35</v>
      </c>
      <c r="B40" s="29" t="s">
        <v>59</v>
      </c>
      <c r="C40" s="30"/>
      <c r="D40" s="6" t="s">
        <v>24</v>
      </c>
      <c r="E40" s="7">
        <v>750</v>
      </c>
      <c r="F40" s="8">
        <f t="shared" si="0"/>
        <v>3</v>
      </c>
      <c r="G40" s="8"/>
      <c r="H40" s="8">
        <v>3</v>
      </c>
      <c r="I40" s="8"/>
      <c r="J40" s="8">
        <f t="shared" si="18"/>
        <v>0</v>
      </c>
      <c r="K40" s="8">
        <f t="shared" si="19"/>
        <v>2.25</v>
      </c>
      <c r="L40" s="8">
        <f t="shared" si="20"/>
        <v>0</v>
      </c>
      <c r="M40" s="8">
        <f t="shared" si="4"/>
        <v>0</v>
      </c>
      <c r="N40" s="8"/>
      <c r="O40" s="8"/>
      <c r="P40" s="8"/>
      <c r="Q40" s="8">
        <f t="shared" si="21"/>
        <v>0</v>
      </c>
      <c r="R40" s="8">
        <f t="shared" si="22"/>
        <v>0</v>
      </c>
      <c r="S40" s="8">
        <f t="shared" si="23"/>
        <v>0</v>
      </c>
      <c r="T40" s="8">
        <f t="shared" si="8"/>
        <v>0</v>
      </c>
      <c r="U40" s="8"/>
      <c r="V40" s="8"/>
      <c r="W40" s="8"/>
      <c r="X40" s="8">
        <f t="shared" si="24"/>
        <v>0</v>
      </c>
      <c r="Y40" s="8">
        <f t="shared" si="25"/>
        <v>0</v>
      </c>
      <c r="Z40" s="8">
        <f t="shared" si="26"/>
        <v>0</v>
      </c>
      <c r="AA40" s="8">
        <f t="shared" si="12"/>
        <v>0</v>
      </c>
      <c r="AB40" s="8"/>
      <c r="AC40" s="8"/>
      <c r="AD40" s="8"/>
      <c r="AE40" s="8">
        <f t="shared" si="27"/>
        <v>0</v>
      </c>
      <c r="AF40" s="8">
        <f t="shared" si="28"/>
        <v>0</v>
      </c>
      <c r="AG40" s="8">
        <f t="shared" si="29"/>
        <v>0</v>
      </c>
      <c r="AH40" s="8">
        <f t="shared" si="16"/>
        <v>3</v>
      </c>
      <c r="AI40" s="9">
        <f t="shared" si="17"/>
        <v>2.25</v>
      </c>
    </row>
    <row r="41" spans="1:35">
      <c r="A41" s="5">
        <v>36</v>
      </c>
      <c r="B41" s="29" t="s">
        <v>60</v>
      </c>
      <c r="C41" s="30"/>
      <c r="D41" s="6" t="s">
        <v>24</v>
      </c>
      <c r="E41" s="7">
        <v>1300</v>
      </c>
      <c r="F41" s="8">
        <f t="shared" si="0"/>
        <v>100</v>
      </c>
      <c r="G41" s="8"/>
      <c r="H41" s="8"/>
      <c r="I41" s="8">
        <v>100</v>
      </c>
      <c r="J41" s="8">
        <f t="shared" si="18"/>
        <v>0</v>
      </c>
      <c r="K41" s="8">
        <f t="shared" si="19"/>
        <v>0</v>
      </c>
      <c r="L41" s="8">
        <f t="shared" si="20"/>
        <v>130</v>
      </c>
      <c r="M41" s="8">
        <f t="shared" si="4"/>
        <v>0</v>
      </c>
      <c r="N41" s="8"/>
      <c r="O41" s="8"/>
      <c r="P41" s="8"/>
      <c r="Q41" s="8">
        <f t="shared" si="21"/>
        <v>0</v>
      </c>
      <c r="R41" s="8">
        <f t="shared" si="22"/>
        <v>0</v>
      </c>
      <c r="S41" s="8">
        <f t="shared" si="23"/>
        <v>0</v>
      </c>
      <c r="T41" s="8">
        <f t="shared" si="8"/>
        <v>100</v>
      </c>
      <c r="U41" s="8">
        <v>100</v>
      </c>
      <c r="V41" s="8"/>
      <c r="W41" s="8"/>
      <c r="X41" s="8">
        <f t="shared" si="24"/>
        <v>130</v>
      </c>
      <c r="Y41" s="8">
        <f t="shared" si="25"/>
        <v>0</v>
      </c>
      <c r="Z41" s="8">
        <f t="shared" si="26"/>
        <v>0</v>
      </c>
      <c r="AA41" s="8">
        <f t="shared" si="12"/>
        <v>0</v>
      </c>
      <c r="AB41" s="8"/>
      <c r="AC41" s="8"/>
      <c r="AD41" s="8"/>
      <c r="AE41" s="8">
        <f t="shared" si="27"/>
        <v>0</v>
      </c>
      <c r="AF41" s="8">
        <f t="shared" si="28"/>
        <v>0</v>
      </c>
      <c r="AG41" s="8">
        <f t="shared" si="29"/>
        <v>0</v>
      </c>
      <c r="AH41" s="8">
        <f t="shared" si="16"/>
        <v>200</v>
      </c>
      <c r="AI41" s="9">
        <f t="shared" si="17"/>
        <v>260</v>
      </c>
    </row>
    <row r="42" spans="1:35" ht="30.75" customHeight="1">
      <c r="A42" s="5">
        <v>37</v>
      </c>
      <c r="B42" s="38" t="s">
        <v>61</v>
      </c>
      <c r="C42" s="39"/>
      <c r="D42" s="6" t="s">
        <v>24</v>
      </c>
      <c r="E42" s="7">
        <v>100</v>
      </c>
      <c r="F42" s="8">
        <f t="shared" si="0"/>
        <v>500</v>
      </c>
      <c r="G42" s="8"/>
      <c r="H42" s="8"/>
      <c r="I42" s="8">
        <v>500</v>
      </c>
      <c r="J42" s="8">
        <f t="shared" si="18"/>
        <v>0</v>
      </c>
      <c r="K42" s="8">
        <f t="shared" si="19"/>
        <v>0</v>
      </c>
      <c r="L42" s="8">
        <f t="shared" si="20"/>
        <v>50</v>
      </c>
      <c r="M42" s="8">
        <f t="shared" si="4"/>
        <v>500</v>
      </c>
      <c r="N42" s="8">
        <v>500</v>
      </c>
      <c r="O42" s="8"/>
      <c r="P42" s="8"/>
      <c r="Q42" s="8">
        <f t="shared" si="21"/>
        <v>50</v>
      </c>
      <c r="R42" s="8">
        <f t="shared" si="22"/>
        <v>0</v>
      </c>
      <c r="S42" s="8">
        <f t="shared" si="23"/>
        <v>0</v>
      </c>
      <c r="T42" s="8">
        <f t="shared" si="8"/>
        <v>500</v>
      </c>
      <c r="U42" s="8">
        <v>500</v>
      </c>
      <c r="V42" s="8"/>
      <c r="W42" s="8"/>
      <c r="X42" s="8">
        <f t="shared" si="24"/>
        <v>50</v>
      </c>
      <c r="Y42" s="8">
        <f t="shared" si="25"/>
        <v>0</v>
      </c>
      <c r="Z42" s="8">
        <f t="shared" si="26"/>
        <v>0</v>
      </c>
      <c r="AA42" s="8">
        <f t="shared" si="12"/>
        <v>500</v>
      </c>
      <c r="AB42" s="8">
        <v>500</v>
      </c>
      <c r="AC42" s="8"/>
      <c r="AD42" s="8"/>
      <c r="AE42" s="8">
        <f t="shared" si="27"/>
        <v>50</v>
      </c>
      <c r="AF42" s="8">
        <f t="shared" si="28"/>
        <v>0</v>
      </c>
      <c r="AG42" s="8">
        <f t="shared" si="29"/>
        <v>0</v>
      </c>
      <c r="AH42" s="8">
        <f t="shared" si="16"/>
        <v>2000</v>
      </c>
      <c r="AI42" s="9">
        <f t="shared" si="17"/>
        <v>200</v>
      </c>
    </row>
    <row r="43" spans="1:35">
      <c r="A43" s="5">
        <v>38</v>
      </c>
      <c r="B43" s="38" t="s">
        <v>62</v>
      </c>
      <c r="C43" s="39"/>
      <c r="D43" s="6" t="s">
        <v>24</v>
      </c>
      <c r="E43" s="7">
        <v>1250</v>
      </c>
      <c r="F43" s="8">
        <f t="shared" si="0"/>
        <v>1</v>
      </c>
      <c r="G43" s="8"/>
      <c r="H43" s="8"/>
      <c r="I43" s="8">
        <v>1</v>
      </c>
      <c r="J43" s="8">
        <f t="shared" si="18"/>
        <v>0</v>
      </c>
      <c r="K43" s="8">
        <f t="shared" si="19"/>
        <v>0</v>
      </c>
      <c r="L43" s="8">
        <f t="shared" si="20"/>
        <v>1.25</v>
      </c>
      <c r="M43" s="8">
        <f t="shared" si="4"/>
        <v>0</v>
      </c>
      <c r="N43" s="8"/>
      <c r="O43" s="8"/>
      <c r="P43" s="8"/>
      <c r="Q43" s="8">
        <f t="shared" si="21"/>
        <v>0</v>
      </c>
      <c r="R43" s="8">
        <f t="shared" si="22"/>
        <v>0</v>
      </c>
      <c r="S43" s="8">
        <f t="shared" si="23"/>
        <v>0</v>
      </c>
      <c r="T43" s="8">
        <f t="shared" si="8"/>
        <v>0</v>
      </c>
      <c r="U43" s="8"/>
      <c r="V43" s="8"/>
      <c r="W43" s="8"/>
      <c r="X43" s="8">
        <f t="shared" si="24"/>
        <v>0</v>
      </c>
      <c r="Y43" s="8">
        <f t="shared" si="25"/>
        <v>0</v>
      </c>
      <c r="Z43" s="8">
        <f t="shared" si="26"/>
        <v>0</v>
      </c>
      <c r="AA43" s="8">
        <f t="shared" si="12"/>
        <v>0</v>
      </c>
      <c r="AB43" s="8"/>
      <c r="AC43" s="8"/>
      <c r="AD43" s="8"/>
      <c r="AE43" s="8">
        <f t="shared" si="27"/>
        <v>0</v>
      </c>
      <c r="AF43" s="8">
        <f t="shared" si="28"/>
        <v>0</v>
      </c>
      <c r="AG43" s="8">
        <f t="shared" si="29"/>
        <v>0</v>
      </c>
      <c r="AH43" s="8">
        <f t="shared" si="16"/>
        <v>1</v>
      </c>
      <c r="AI43" s="9">
        <f t="shared" si="17"/>
        <v>1.25</v>
      </c>
    </row>
    <row r="44" spans="1:35">
      <c r="A44" s="5">
        <v>39</v>
      </c>
      <c r="B44" s="38" t="s">
        <v>63</v>
      </c>
      <c r="C44" s="39"/>
      <c r="D44" s="6" t="s">
        <v>24</v>
      </c>
      <c r="E44" s="7">
        <v>12563</v>
      </c>
      <c r="F44" s="8">
        <f t="shared" si="0"/>
        <v>2</v>
      </c>
      <c r="G44" s="8"/>
      <c r="H44" s="8"/>
      <c r="I44" s="8">
        <v>2</v>
      </c>
      <c r="J44" s="8">
        <f t="shared" si="18"/>
        <v>0</v>
      </c>
      <c r="K44" s="8">
        <f t="shared" si="19"/>
        <v>0</v>
      </c>
      <c r="L44" s="8">
        <f t="shared" si="20"/>
        <v>25.126000000000001</v>
      </c>
      <c r="M44" s="8">
        <f t="shared" si="4"/>
        <v>0</v>
      </c>
      <c r="N44" s="8"/>
      <c r="O44" s="8"/>
      <c r="P44" s="8"/>
      <c r="Q44" s="8">
        <f t="shared" si="21"/>
        <v>0</v>
      </c>
      <c r="R44" s="8">
        <f t="shared" si="22"/>
        <v>0</v>
      </c>
      <c r="S44" s="8">
        <f t="shared" si="23"/>
        <v>0</v>
      </c>
      <c r="T44" s="8">
        <f t="shared" si="8"/>
        <v>0</v>
      </c>
      <c r="U44" s="8"/>
      <c r="V44" s="8"/>
      <c r="W44" s="8"/>
      <c r="X44" s="8">
        <f t="shared" si="24"/>
        <v>0</v>
      </c>
      <c r="Y44" s="8">
        <f t="shared" si="25"/>
        <v>0</v>
      </c>
      <c r="Z44" s="8">
        <f t="shared" si="26"/>
        <v>0</v>
      </c>
      <c r="AA44" s="8">
        <f t="shared" si="12"/>
        <v>0</v>
      </c>
      <c r="AB44" s="8"/>
      <c r="AC44" s="8"/>
      <c r="AD44" s="8"/>
      <c r="AE44" s="8">
        <f t="shared" si="27"/>
        <v>0</v>
      </c>
      <c r="AF44" s="8">
        <f t="shared" si="28"/>
        <v>0</v>
      </c>
      <c r="AG44" s="8">
        <f t="shared" si="29"/>
        <v>0</v>
      </c>
      <c r="AH44" s="8">
        <f t="shared" si="16"/>
        <v>2</v>
      </c>
      <c r="AI44" s="9">
        <f t="shared" si="17"/>
        <v>25.126000000000001</v>
      </c>
    </row>
    <row r="45" spans="1:35" ht="32.25" customHeight="1">
      <c r="A45" s="5">
        <v>40</v>
      </c>
      <c r="B45" s="29" t="s">
        <v>196</v>
      </c>
      <c r="C45" s="30"/>
      <c r="D45" s="6" t="s">
        <v>24</v>
      </c>
      <c r="E45" s="7">
        <v>190</v>
      </c>
      <c r="F45" s="8">
        <f t="shared" si="0"/>
        <v>300</v>
      </c>
      <c r="G45" s="8"/>
      <c r="H45" s="8"/>
      <c r="I45" s="8">
        <v>300</v>
      </c>
      <c r="J45" s="8">
        <f t="shared" si="18"/>
        <v>0</v>
      </c>
      <c r="K45" s="8">
        <f t="shared" si="19"/>
        <v>0</v>
      </c>
      <c r="L45" s="8">
        <f t="shared" si="20"/>
        <v>57</v>
      </c>
      <c r="M45" s="8">
        <f t="shared" si="4"/>
        <v>100</v>
      </c>
      <c r="N45" s="8">
        <v>100</v>
      </c>
      <c r="O45" s="8"/>
      <c r="P45" s="8"/>
      <c r="Q45" s="8">
        <f t="shared" si="21"/>
        <v>19</v>
      </c>
      <c r="R45" s="8">
        <f t="shared" si="22"/>
        <v>0</v>
      </c>
      <c r="S45" s="8">
        <f t="shared" si="23"/>
        <v>0</v>
      </c>
      <c r="T45" s="8">
        <f t="shared" si="8"/>
        <v>200</v>
      </c>
      <c r="U45" s="8">
        <v>200</v>
      </c>
      <c r="V45" s="8"/>
      <c r="W45" s="8"/>
      <c r="X45" s="8">
        <f t="shared" si="24"/>
        <v>38</v>
      </c>
      <c r="Y45" s="8">
        <f t="shared" si="25"/>
        <v>0</v>
      </c>
      <c r="Z45" s="8">
        <f t="shared" si="26"/>
        <v>0</v>
      </c>
      <c r="AA45" s="8">
        <f t="shared" si="12"/>
        <v>200</v>
      </c>
      <c r="AB45" s="8">
        <v>200</v>
      </c>
      <c r="AC45" s="8"/>
      <c r="AD45" s="8"/>
      <c r="AE45" s="8">
        <f t="shared" si="27"/>
        <v>38</v>
      </c>
      <c r="AF45" s="8">
        <f t="shared" si="28"/>
        <v>0</v>
      </c>
      <c r="AG45" s="8">
        <f t="shared" si="29"/>
        <v>0</v>
      </c>
      <c r="AH45" s="8">
        <f t="shared" si="16"/>
        <v>800</v>
      </c>
      <c r="AI45" s="9">
        <f t="shared" si="17"/>
        <v>152</v>
      </c>
    </row>
    <row r="46" spans="1:35">
      <c r="A46" s="5">
        <v>41</v>
      </c>
      <c r="B46" s="29" t="s">
        <v>64</v>
      </c>
      <c r="C46" s="30"/>
      <c r="D46" s="6" t="s">
        <v>24</v>
      </c>
      <c r="E46" s="7">
        <v>815.35</v>
      </c>
      <c r="F46" s="8">
        <f t="shared" si="0"/>
        <v>100</v>
      </c>
      <c r="G46" s="8"/>
      <c r="H46" s="8"/>
      <c r="I46" s="8">
        <v>100</v>
      </c>
      <c r="J46" s="8">
        <f t="shared" si="18"/>
        <v>0</v>
      </c>
      <c r="K46" s="8">
        <f t="shared" si="19"/>
        <v>0</v>
      </c>
      <c r="L46" s="8">
        <f t="shared" si="20"/>
        <v>81.534999999999997</v>
      </c>
      <c r="M46" s="8">
        <f t="shared" si="4"/>
        <v>50</v>
      </c>
      <c r="N46" s="8">
        <v>50</v>
      </c>
      <c r="O46" s="8"/>
      <c r="P46" s="8"/>
      <c r="Q46" s="8">
        <f t="shared" si="21"/>
        <v>40.767499999999998</v>
      </c>
      <c r="R46" s="8">
        <f t="shared" si="22"/>
        <v>0</v>
      </c>
      <c r="S46" s="8">
        <f t="shared" si="23"/>
        <v>0</v>
      </c>
      <c r="T46" s="8">
        <f t="shared" si="8"/>
        <v>50</v>
      </c>
      <c r="U46" s="8">
        <v>50</v>
      </c>
      <c r="V46" s="8"/>
      <c r="W46" s="8"/>
      <c r="X46" s="8">
        <f t="shared" si="24"/>
        <v>40.767499999999998</v>
      </c>
      <c r="Y46" s="8">
        <f t="shared" si="25"/>
        <v>0</v>
      </c>
      <c r="Z46" s="8">
        <f t="shared" si="26"/>
        <v>0</v>
      </c>
      <c r="AA46" s="8">
        <f t="shared" si="12"/>
        <v>50</v>
      </c>
      <c r="AB46" s="8">
        <v>50</v>
      </c>
      <c r="AC46" s="8"/>
      <c r="AD46" s="8"/>
      <c r="AE46" s="8">
        <f t="shared" si="27"/>
        <v>40.767499999999998</v>
      </c>
      <c r="AF46" s="8">
        <f t="shared" si="28"/>
        <v>0</v>
      </c>
      <c r="AG46" s="8">
        <f t="shared" si="29"/>
        <v>0</v>
      </c>
      <c r="AH46" s="8">
        <f t="shared" si="16"/>
        <v>250</v>
      </c>
      <c r="AI46" s="9">
        <f t="shared" si="17"/>
        <v>203.83749999999998</v>
      </c>
    </row>
    <row r="47" spans="1:35">
      <c r="A47" s="5">
        <v>42</v>
      </c>
      <c r="B47" s="38" t="s">
        <v>65</v>
      </c>
      <c r="C47" s="39"/>
      <c r="D47" s="6" t="s">
        <v>24</v>
      </c>
      <c r="E47" s="7">
        <v>608</v>
      </c>
      <c r="F47" s="8">
        <f t="shared" si="0"/>
        <v>40</v>
      </c>
      <c r="G47" s="8"/>
      <c r="H47" s="8"/>
      <c r="I47" s="8">
        <v>40</v>
      </c>
      <c r="J47" s="8">
        <f t="shared" si="18"/>
        <v>0</v>
      </c>
      <c r="K47" s="8">
        <f t="shared" si="19"/>
        <v>0</v>
      </c>
      <c r="L47" s="8">
        <f t="shared" si="20"/>
        <v>24.32</v>
      </c>
      <c r="M47" s="8">
        <f t="shared" si="4"/>
        <v>10</v>
      </c>
      <c r="N47" s="8">
        <v>10</v>
      </c>
      <c r="O47" s="8"/>
      <c r="P47" s="8"/>
      <c r="Q47" s="8">
        <f t="shared" si="21"/>
        <v>6.08</v>
      </c>
      <c r="R47" s="8">
        <f t="shared" si="22"/>
        <v>0</v>
      </c>
      <c r="S47" s="8">
        <f t="shared" si="23"/>
        <v>0</v>
      </c>
      <c r="T47" s="8">
        <f t="shared" si="8"/>
        <v>25</v>
      </c>
      <c r="U47" s="8">
        <v>25</v>
      </c>
      <c r="V47" s="8"/>
      <c r="W47" s="8"/>
      <c r="X47" s="8">
        <f t="shared" si="24"/>
        <v>15.2</v>
      </c>
      <c r="Y47" s="8">
        <f t="shared" si="25"/>
        <v>0</v>
      </c>
      <c r="Z47" s="8">
        <f t="shared" si="26"/>
        <v>0</v>
      </c>
      <c r="AA47" s="8">
        <f t="shared" si="12"/>
        <v>25</v>
      </c>
      <c r="AB47" s="8">
        <v>25</v>
      </c>
      <c r="AC47" s="8"/>
      <c r="AD47" s="8"/>
      <c r="AE47" s="8">
        <f t="shared" si="27"/>
        <v>15.2</v>
      </c>
      <c r="AF47" s="8">
        <f t="shared" si="28"/>
        <v>0</v>
      </c>
      <c r="AG47" s="8">
        <f t="shared" si="29"/>
        <v>0</v>
      </c>
      <c r="AH47" s="8">
        <f t="shared" si="16"/>
        <v>100</v>
      </c>
      <c r="AI47" s="9">
        <f t="shared" si="17"/>
        <v>60.8</v>
      </c>
    </row>
    <row r="48" spans="1:35">
      <c r="A48" s="5">
        <v>43</v>
      </c>
      <c r="B48" s="38" t="s">
        <v>66</v>
      </c>
      <c r="C48" s="39"/>
      <c r="D48" s="6" t="s">
        <v>24</v>
      </c>
      <c r="E48" s="7">
        <v>165</v>
      </c>
      <c r="F48" s="8">
        <f t="shared" si="0"/>
        <v>100</v>
      </c>
      <c r="G48" s="8"/>
      <c r="H48" s="8"/>
      <c r="I48" s="8">
        <v>100</v>
      </c>
      <c r="J48" s="8">
        <f t="shared" si="18"/>
        <v>0</v>
      </c>
      <c r="K48" s="8">
        <f t="shared" si="19"/>
        <v>0</v>
      </c>
      <c r="L48" s="8">
        <f t="shared" si="20"/>
        <v>16.5</v>
      </c>
      <c r="M48" s="8">
        <f t="shared" si="4"/>
        <v>80</v>
      </c>
      <c r="N48" s="8">
        <v>80</v>
      </c>
      <c r="O48" s="8"/>
      <c r="P48" s="8"/>
      <c r="Q48" s="8">
        <f t="shared" si="21"/>
        <v>13.2</v>
      </c>
      <c r="R48" s="8">
        <f t="shared" si="22"/>
        <v>0</v>
      </c>
      <c r="S48" s="8">
        <f t="shared" si="23"/>
        <v>0</v>
      </c>
      <c r="T48" s="8">
        <f t="shared" si="8"/>
        <v>80</v>
      </c>
      <c r="U48" s="8">
        <v>80</v>
      </c>
      <c r="V48" s="8"/>
      <c r="W48" s="8"/>
      <c r="X48" s="8">
        <f t="shared" si="24"/>
        <v>13.2</v>
      </c>
      <c r="Y48" s="8">
        <f t="shared" si="25"/>
        <v>0</v>
      </c>
      <c r="Z48" s="8">
        <f t="shared" si="26"/>
        <v>0</v>
      </c>
      <c r="AA48" s="8">
        <f t="shared" si="12"/>
        <v>40</v>
      </c>
      <c r="AB48" s="8">
        <v>40</v>
      </c>
      <c r="AC48" s="8"/>
      <c r="AD48" s="8"/>
      <c r="AE48" s="8">
        <f t="shared" si="27"/>
        <v>6.6</v>
      </c>
      <c r="AF48" s="8">
        <f t="shared" si="28"/>
        <v>0</v>
      </c>
      <c r="AG48" s="8">
        <f t="shared" si="29"/>
        <v>0</v>
      </c>
      <c r="AH48" s="8">
        <f t="shared" si="16"/>
        <v>300</v>
      </c>
      <c r="AI48" s="9">
        <f t="shared" si="17"/>
        <v>49.5</v>
      </c>
    </row>
    <row r="49" spans="1:35">
      <c r="A49" s="5">
        <v>44</v>
      </c>
      <c r="B49" s="38" t="s">
        <v>67</v>
      </c>
      <c r="C49" s="39"/>
      <c r="D49" s="6" t="s">
        <v>24</v>
      </c>
      <c r="E49" s="7">
        <v>165</v>
      </c>
      <c r="F49" s="8">
        <f t="shared" si="0"/>
        <v>60</v>
      </c>
      <c r="G49" s="8"/>
      <c r="H49" s="8"/>
      <c r="I49" s="8">
        <v>60</v>
      </c>
      <c r="J49" s="8">
        <f t="shared" si="18"/>
        <v>0</v>
      </c>
      <c r="K49" s="8">
        <f t="shared" si="19"/>
        <v>0</v>
      </c>
      <c r="L49" s="8">
        <f t="shared" si="20"/>
        <v>9.9</v>
      </c>
      <c r="M49" s="8">
        <f t="shared" si="4"/>
        <v>40</v>
      </c>
      <c r="N49" s="8">
        <v>40</v>
      </c>
      <c r="O49" s="8"/>
      <c r="P49" s="8"/>
      <c r="Q49" s="8">
        <f t="shared" si="21"/>
        <v>6.6</v>
      </c>
      <c r="R49" s="8">
        <f t="shared" si="22"/>
        <v>0</v>
      </c>
      <c r="S49" s="8">
        <f t="shared" si="23"/>
        <v>0</v>
      </c>
      <c r="T49" s="8">
        <f t="shared" si="8"/>
        <v>60</v>
      </c>
      <c r="U49" s="8">
        <v>60</v>
      </c>
      <c r="V49" s="8"/>
      <c r="W49" s="8"/>
      <c r="X49" s="8">
        <f t="shared" si="24"/>
        <v>9.9</v>
      </c>
      <c r="Y49" s="8">
        <f t="shared" si="25"/>
        <v>0</v>
      </c>
      <c r="Z49" s="8">
        <f t="shared" si="26"/>
        <v>0</v>
      </c>
      <c r="AA49" s="8">
        <f t="shared" si="12"/>
        <v>40</v>
      </c>
      <c r="AB49" s="8">
        <v>40</v>
      </c>
      <c r="AC49" s="8"/>
      <c r="AD49" s="8"/>
      <c r="AE49" s="8">
        <f t="shared" si="27"/>
        <v>6.6</v>
      </c>
      <c r="AF49" s="8">
        <f t="shared" si="28"/>
        <v>0</v>
      </c>
      <c r="AG49" s="8">
        <f t="shared" si="29"/>
        <v>0</v>
      </c>
      <c r="AH49" s="8">
        <f t="shared" si="16"/>
        <v>200</v>
      </c>
      <c r="AI49" s="9">
        <f t="shared" si="17"/>
        <v>33</v>
      </c>
    </row>
    <row r="50" spans="1:35">
      <c r="A50" s="5">
        <v>45</v>
      </c>
      <c r="B50" s="38" t="s">
        <v>68</v>
      </c>
      <c r="C50" s="39"/>
      <c r="D50" s="6" t="s">
        <v>24</v>
      </c>
      <c r="E50" s="7">
        <v>160</v>
      </c>
      <c r="F50" s="8">
        <f t="shared" si="0"/>
        <v>30</v>
      </c>
      <c r="G50" s="8"/>
      <c r="H50" s="8"/>
      <c r="I50" s="8">
        <v>30</v>
      </c>
      <c r="J50" s="8">
        <f t="shared" si="18"/>
        <v>0</v>
      </c>
      <c r="K50" s="8">
        <f t="shared" si="19"/>
        <v>0</v>
      </c>
      <c r="L50" s="8">
        <f t="shared" si="20"/>
        <v>4.8</v>
      </c>
      <c r="M50" s="8">
        <f t="shared" si="4"/>
        <v>10</v>
      </c>
      <c r="N50" s="8">
        <v>10</v>
      </c>
      <c r="O50" s="8"/>
      <c r="P50" s="8"/>
      <c r="Q50" s="8">
        <f t="shared" si="21"/>
        <v>1.6</v>
      </c>
      <c r="R50" s="8">
        <f t="shared" si="22"/>
        <v>0</v>
      </c>
      <c r="S50" s="8">
        <f t="shared" si="23"/>
        <v>0</v>
      </c>
      <c r="T50" s="8">
        <f t="shared" si="8"/>
        <v>10</v>
      </c>
      <c r="U50" s="8">
        <v>10</v>
      </c>
      <c r="V50" s="8"/>
      <c r="W50" s="8"/>
      <c r="X50" s="8">
        <f t="shared" si="24"/>
        <v>1.6</v>
      </c>
      <c r="Y50" s="8">
        <f t="shared" si="25"/>
        <v>0</v>
      </c>
      <c r="Z50" s="8">
        <f t="shared" si="26"/>
        <v>0</v>
      </c>
      <c r="AA50" s="8">
        <f t="shared" si="12"/>
        <v>0</v>
      </c>
      <c r="AB50" s="8"/>
      <c r="AC50" s="8"/>
      <c r="AD50" s="8"/>
      <c r="AE50" s="8">
        <f t="shared" si="27"/>
        <v>0</v>
      </c>
      <c r="AF50" s="8">
        <f t="shared" si="28"/>
        <v>0</v>
      </c>
      <c r="AG50" s="8">
        <f t="shared" si="29"/>
        <v>0</v>
      </c>
      <c r="AH50" s="8">
        <f t="shared" si="16"/>
        <v>50</v>
      </c>
      <c r="AI50" s="9">
        <f t="shared" si="17"/>
        <v>8</v>
      </c>
    </row>
    <row r="51" spans="1:35">
      <c r="A51" s="5">
        <v>46</v>
      </c>
      <c r="B51" s="38" t="s">
        <v>69</v>
      </c>
      <c r="C51" s="39"/>
      <c r="D51" s="6" t="s">
        <v>24</v>
      </c>
      <c r="E51" s="11">
        <v>4600</v>
      </c>
      <c r="F51" s="8">
        <f t="shared" si="0"/>
        <v>50</v>
      </c>
      <c r="G51" s="8"/>
      <c r="H51" s="8"/>
      <c r="I51" s="8">
        <v>50</v>
      </c>
      <c r="J51" s="8">
        <f t="shared" si="18"/>
        <v>0</v>
      </c>
      <c r="K51" s="8">
        <f t="shared" si="19"/>
        <v>0</v>
      </c>
      <c r="L51" s="8">
        <f t="shared" si="20"/>
        <v>230</v>
      </c>
      <c r="M51" s="8">
        <f t="shared" si="4"/>
        <v>20</v>
      </c>
      <c r="N51" s="8">
        <v>20</v>
      </c>
      <c r="O51" s="8"/>
      <c r="P51" s="8"/>
      <c r="Q51" s="8">
        <f t="shared" si="21"/>
        <v>92</v>
      </c>
      <c r="R51" s="8">
        <f t="shared" si="22"/>
        <v>0</v>
      </c>
      <c r="S51" s="8">
        <f t="shared" si="23"/>
        <v>0</v>
      </c>
      <c r="T51" s="8">
        <f t="shared" si="8"/>
        <v>20</v>
      </c>
      <c r="U51" s="8">
        <v>20</v>
      </c>
      <c r="V51" s="8"/>
      <c r="W51" s="8"/>
      <c r="X51" s="8">
        <f t="shared" si="24"/>
        <v>92</v>
      </c>
      <c r="Y51" s="8">
        <f t="shared" si="25"/>
        <v>0</v>
      </c>
      <c r="Z51" s="8">
        <f t="shared" si="26"/>
        <v>0</v>
      </c>
      <c r="AA51" s="8">
        <f t="shared" si="12"/>
        <v>10</v>
      </c>
      <c r="AB51" s="8">
        <v>10</v>
      </c>
      <c r="AC51" s="8"/>
      <c r="AD51" s="8"/>
      <c r="AE51" s="8">
        <f t="shared" si="27"/>
        <v>46</v>
      </c>
      <c r="AF51" s="8">
        <f t="shared" si="28"/>
        <v>0</v>
      </c>
      <c r="AG51" s="8">
        <f t="shared" si="29"/>
        <v>0</v>
      </c>
      <c r="AH51" s="8">
        <f t="shared" si="16"/>
        <v>100</v>
      </c>
      <c r="AI51" s="9">
        <f t="shared" si="17"/>
        <v>460</v>
      </c>
    </row>
    <row r="52" spans="1:35">
      <c r="A52" s="5">
        <v>47</v>
      </c>
      <c r="B52" s="38" t="s">
        <v>70</v>
      </c>
      <c r="C52" s="39"/>
      <c r="D52" s="6" t="s">
        <v>24</v>
      </c>
      <c r="E52" s="11">
        <v>430</v>
      </c>
      <c r="F52" s="8">
        <f t="shared" si="0"/>
        <v>20</v>
      </c>
      <c r="G52" s="8"/>
      <c r="H52" s="8">
        <v>20</v>
      </c>
      <c r="I52" s="8"/>
      <c r="J52" s="8">
        <f t="shared" si="18"/>
        <v>0</v>
      </c>
      <c r="K52" s="8">
        <f t="shared" si="19"/>
        <v>8.6</v>
      </c>
      <c r="L52" s="8">
        <f t="shared" si="20"/>
        <v>0</v>
      </c>
      <c r="M52" s="8">
        <f t="shared" si="4"/>
        <v>0</v>
      </c>
      <c r="N52" s="8"/>
      <c r="O52" s="8"/>
      <c r="P52" s="8"/>
      <c r="Q52" s="8">
        <f t="shared" si="21"/>
        <v>0</v>
      </c>
      <c r="R52" s="8">
        <f t="shared" si="22"/>
        <v>0</v>
      </c>
      <c r="S52" s="8">
        <f t="shared" si="23"/>
        <v>0</v>
      </c>
      <c r="T52" s="8">
        <f t="shared" si="8"/>
        <v>0</v>
      </c>
      <c r="U52" s="8"/>
      <c r="V52" s="8"/>
      <c r="W52" s="8"/>
      <c r="X52" s="8">
        <f t="shared" si="24"/>
        <v>0</v>
      </c>
      <c r="Y52" s="8">
        <f t="shared" si="25"/>
        <v>0</v>
      </c>
      <c r="Z52" s="8">
        <f t="shared" si="26"/>
        <v>0</v>
      </c>
      <c r="AA52" s="8">
        <f t="shared" si="12"/>
        <v>0</v>
      </c>
      <c r="AB52" s="8"/>
      <c r="AC52" s="8"/>
      <c r="AD52" s="8"/>
      <c r="AE52" s="8">
        <f t="shared" si="27"/>
        <v>0</v>
      </c>
      <c r="AF52" s="8">
        <f t="shared" si="28"/>
        <v>0</v>
      </c>
      <c r="AG52" s="8">
        <f t="shared" si="29"/>
        <v>0</v>
      </c>
      <c r="AH52" s="8">
        <f t="shared" si="16"/>
        <v>20</v>
      </c>
      <c r="AI52" s="9">
        <f t="shared" si="17"/>
        <v>8.6</v>
      </c>
    </row>
    <row r="53" spans="1:35">
      <c r="A53" s="5">
        <v>48</v>
      </c>
      <c r="B53" s="38" t="s">
        <v>71</v>
      </c>
      <c r="C53" s="39"/>
      <c r="D53" s="6" t="s">
        <v>24</v>
      </c>
      <c r="E53" s="11">
        <v>430</v>
      </c>
      <c r="F53" s="8">
        <f t="shared" si="0"/>
        <v>20</v>
      </c>
      <c r="G53" s="8"/>
      <c r="H53" s="8">
        <v>20</v>
      </c>
      <c r="I53" s="8"/>
      <c r="J53" s="8">
        <f t="shared" si="18"/>
        <v>0</v>
      </c>
      <c r="K53" s="8">
        <f t="shared" si="19"/>
        <v>8.6</v>
      </c>
      <c r="L53" s="8">
        <f t="shared" si="20"/>
        <v>0</v>
      </c>
      <c r="M53" s="8">
        <f t="shared" si="4"/>
        <v>0</v>
      </c>
      <c r="N53" s="8"/>
      <c r="O53" s="8"/>
      <c r="P53" s="8"/>
      <c r="Q53" s="8">
        <f t="shared" si="21"/>
        <v>0</v>
      </c>
      <c r="R53" s="8">
        <f t="shared" si="22"/>
        <v>0</v>
      </c>
      <c r="S53" s="8">
        <f t="shared" si="23"/>
        <v>0</v>
      </c>
      <c r="T53" s="8">
        <f t="shared" si="8"/>
        <v>0</v>
      </c>
      <c r="U53" s="8"/>
      <c r="V53" s="8"/>
      <c r="W53" s="8"/>
      <c r="X53" s="8">
        <f t="shared" si="24"/>
        <v>0</v>
      </c>
      <c r="Y53" s="8">
        <f t="shared" si="25"/>
        <v>0</v>
      </c>
      <c r="Z53" s="8">
        <f t="shared" si="26"/>
        <v>0</v>
      </c>
      <c r="AA53" s="8">
        <f t="shared" si="12"/>
        <v>0</v>
      </c>
      <c r="AB53" s="8"/>
      <c r="AC53" s="8"/>
      <c r="AD53" s="8"/>
      <c r="AE53" s="8">
        <f t="shared" si="27"/>
        <v>0</v>
      </c>
      <c r="AF53" s="8">
        <f t="shared" si="28"/>
        <v>0</v>
      </c>
      <c r="AG53" s="8">
        <f t="shared" si="29"/>
        <v>0</v>
      </c>
      <c r="AH53" s="8">
        <f t="shared" si="16"/>
        <v>20</v>
      </c>
      <c r="AI53" s="9">
        <f t="shared" si="17"/>
        <v>8.6</v>
      </c>
    </row>
    <row r="54" spans="1:35">
      <c r="A54" s="5">
        <v>49</v>
      </c>
      <c r="B54" s="38" t="s">
        <v>72</v>
      </c>
      <c r="C54" s="39"/>
      <c r="D54" s="6" t="s">
        <v>51</v>
      </c>
      <c r="E54" s="11">
        <v>729</v>
      </c>
      <c r="F54" s="8">
        <f t="shared" si="0"/>
        <v>300</v>
      </c>
      <c r="G54" s="8"/>
      <c r="H54" s="8"/>
      <c r="I54" s="8">
        <v>300</v>
      </c>
      <c r="J54" s="8">
        <f t="shared" si="18"/>
        <v>0</v>
      </c>
      <c r="K54" s="8">
        <f t="shared" si="19"/>
        <v>0</v>
      </c>
      <c r="L54" s="8">
        <f t="shared" si="20"/>
        <v>218.7</v>
      </c>
      <c r="M54" s="8">
        <f t="shared" si="4"/>
        <v>200</v>
      </c>
      <c r="N54" s="8">
        <v>200</v>
      </c>
      <c r="O54" s="8"/>
      <c r="P54" s="8"/>
      <c r="Q54" s="8">
        <f t="shared" si="21"/>
        <v>145.80000000000001</v>
      </c>
      <c r="R54" s="8">
        <f t="shared" si="22"/>
        <v>0</v>
      </c>
      <c r="S54" s="8">
        <f t="shared" si="23"/>
        <v>0</v>
      </c>
      <c r="T54" s="8">
        <f t="shared" si="8"/>
        <v>200</v>
      </c>
      <c r="U54" s="8">
        <v>200</v>
      </c>
      <c r="V54" s="8"/>
      <c r="W54" s="8"/>
      <c r="X54" s="8">
        <f t="shared" si="24"/>
        <v>145.80000000000001</v>
      </c>
      <c r="Y54" s="8">
        <f t="shared" si="25"/>
        <v>0</v>
      </c>
      <c r="Z54" s="8">
        <f t="shared" si="26"/>
        <v>0</v>
      </c>
      <c r="AA54" s="8">
        <f t="shared" si="12"/>
        <v>170</v>
      </c>
      <c r="AB54" s="8">
        <v>170</v>
      </c>
      <c r="AC54" s="8"/>
      <c r="AD54" s="8"/>
      <c r="AE54" s="8">
        <f t="shared" si="27"/>
        <v>123.93</v>
      </c>
      <c r="AF54" s="8">
        <f t="shared" si="28"/>
        <v>0</v>
      </c>
      <c r="AG54" s="8">
        <f t="shared" si="29"/>
        <v>0</v>
      </c>
      <c r="AH54" s="8">
        <f t="shared" si="16"/>
        <v>870</v>
      </c>
      <c r="AI54" s="9">
        <f t="shared" si="17"/>
        <v>634.23</v>
      </c>
    </row>
    <row r="55" spans="1:35">
      <c r="A55" s="5">
        <v>50</v>
      </c>
      <c r="B55" s="38" t="s">
        <v>73</v>
      </c>
      <c r="C55" s="39"/>
      <c r="D55" s="6" t="s">
        <v>24</v>
      </c>
      <c r="E55" s="11">
        <v>2500</v>
      </c>
      <c r="F55" s="8">
        <f t="shared" si="0"/>
        <v>9</v>
      </c>
      <c r="G55" s="8"/>
      <c r="H55" s="8"/>
      <c r="I55" s="8">
        <v>9</v>
      </c>
      <c r="J55" s="8">
        <f t="shared" si="18"/>
        <v>0</v>
      </c>
      <c r="K55" s="8">
        <f t="shared" si="19"/>
        <v>0</v>
      </c>
      <c r="L55" s="8">
        <f t="shared" si="20"/>
        <v>22.5</v>
      </c>
      <c r="M55" s="8">
        <f t="shared" si="4"/>
        <v>0</v>
      </c>
      <c r="N55" s="8"/>
      <c r="O55" s="8"/>
      <c r="P55" s="8"/>
      <c r="Q55" s="8">
        <f t="shared" si="21"/>
        <v>0</v>
      </c>
      <c r="R55" s="8">
        <f t="shared" si="22"/>
        <v>0</v>
      </c>
      <c r="S55" s="8">
        <f t="shared" si="23"/>
        <v>0</v>
      </c>
      <c r="T55" s="8">
        <f t="shared" si="8"/>
        <v>0</v>
      </c>
      <c r="U55" s="8"/>
      <c r="V55" s="8"/>
      <c r="W55" s="8"/>
      <c r="X55" s="8">
        <f t="shared" si="24"/>
        <v>0</v>
      </c>
      <c r="Y55" s="8">
        <f t="shared" si="25"/>
        <v>0</v>
      </c>
      <c r="Z55" s="8">
        <f t="shared" si="26"/>
        <v>0</v>
      </c>
      <c r="AA55" s="8">
        <f t="shared" si="12"/>
        <v>0</v>
      </c>
      <c r="AB55" s="8"/>
      <c r="AC55" s="8"/>
      <c r="AD55" s="8"/>
      <c r="AE55" s="8">
        <f t="shared" si="27"/>
        <v>0</v>
      </c>
      <c r="AF55" s="8">
        <f t="shared" si="28"/>
        <v>0</v>
      </c>
      <c r="AG55" s="8">
        <f t="shared" si="29"/>
        <v>0</v>
      </c>
      <c r="AH55" s="8">
        <f t="shared" si="16"/>
        <v>9</v>
      </c>
      <c r="AI55" s="9">
        <f t="shared" si="17"/>
        <v>22.5</v>
      </c>
    </row>
    <row r="56" spans="1:35">
      <c r="A56" s="5">
        <v>51</v>
      </c>
      <c r="B56" s="38" t="s">
        <v>74</v>
      </c>
      <c r="C56" s="39"/>
      <c r="D56" s="6" t="s">
        <v>24</v>
      </c>
      <c r="E56" s="11">
        <v>580</v>
      </c>
      <c r="F56" s="8">
        <f t="shared" si="0"/>
        <v>50</v>
      </c>
      <c r="G56" s="8"/>
      <c r="H56" s="8"/>
      <c r="I56" s="8">
        <v>50</v>
      </c>
      <c r="J56" s="8">
        <f t="shared" si="18"/>
        <v>0</v>
      </c>
      <c r="K56" s="8">
        <f t="shared" si="19"/>
        <v>0</v>
      </c>
      <c r="L56" s="8">
        <f t="shared" si="20"/>
        <v>29</v>
      </c>
      <c r="M56" s="8">
        <f t="shared" si="4"/>
        <v>40</v>
      </c>
      <c r="N56" s="8"/>
      <c r="O56" s="8">
        <v>40</v>
      </c>
      <c r="P56" s="8"/>
      <c r="Q56" s="8">
        <f t="shared" si="21"/>
        <v>0</v>
      </c>
      <c r="R56" s="8">
        <f t="shared" si="22"/>
        <v>23.2</v>
      </c>
      <c r="S56" s="8">
        <f t="shared" si="23"/>
        <v>0</v>
      </c>
      <c r="T56" s="8">
        <f t="shared" si="8"/>
        <v>40</v>
      </c>
      <c r="U56" s="8"/>
      <c r="V56" s="8">
        <v>40</v>
      </c>
      <c r="W56" s="8"/>
      <c r="X56" s="8">
        <f t="shared" si="24"/>
        <v>0</v>
      </c>
      <c r="Y56" s="8">
        <f t="shared" si="25"/>
        <v>23.2</v>
      </c>
      <c r="Z56" s="8">
        <f t="shared" si="26"/>
        <v>0</v>
      </c>
      <c r="AA56" s="8">
        <f t="shared" si="12"/>
        <v>30</v>
      </c>
      <c r="AB56" s="8"/>
      <c r="AC56" s="8">
        <v>30</v>
      </c>
      <c r="AD56" s="8"/>
      <c r="AE56" s="8">
        <f t="shared" si="27"/>
        <v>0</v>
      </c>
      <c r="AF56" s="8">
        <f t="shared" si="28"/>
        <v>17.399999999999999</v>
      </c>
      <c r="AG56" s="8">
        <f t="shared" si="29"/>
        <v>0</v>
      </c>
      <c r="AH56" s="8">
        <f t="shared" si="16"/>
        <v>160</v>
      </c>
      <c r="AI56" s="9">
        <f t="shared" si="17"/>
        <v>92.800000000000011</v>
      </c>
    </row>
    <row r="57" spans="1:35" ht="35.25" customHeight="1">
      <c r="A57" s="5">
        <v>52</v>
      </c>
      <c r="B57" s="38" t="s">
        <v>75</v>
      </c>
      <c r="C57" s="39"/>
      <c r="D57" s="6" t="s">
        <v>24</v>
      </c>
      <c r="E57" s="11">
        <v>661.37</v>
      </c>
      <c r="F57" s="8">
        <f t="shared" si="0"/>
        <v>80</v>
      </c>
      <c r="G57" s="8"/>
      <c r="H57" s="8"/>
      <c r="I57" s="8">
        <v>80</v>
      </c>
      <c r="J57" s="8">
        <f t="shared" si="18"/>
        <v>0</v>
      </c>
      <c r="K57" s="8">
        <f t="shared" si="19"/>
        <v>0</v>
      </c>
      <c r="L57" s="8">
        <f t="shared" si="20"/>
        <v>52.909599999999998</v>
      </c>
      <c r="M57" s="8">
        <f t="shared" si="4"/>
        <v>80</v>
      </c>
      <c r="N57" s="8"/>
      <c r="O57" s="8">
        <v>80</v>
      </c>
      <c r="P57" s="8"/>
      <c r="Q57" s="8">
        <f t="shared" si="21"/>
        <v>0</v>
      </c>
      <c r="R57" s="8">
        <f t="shared" si="22"/>
        <v>52.909599999999998</v>
      </c>
      <c r="S57" s="8">
        <f t="shared" si="23"/>
        <v>0</v>
      </c>
      <c r="T57" s="8">
        <f t="shared" si="8"/>
        <v>80</v>
      </c>
      <c r="U57" s="8"/>
      <c r="V57" s="8">
        <v>80</v>
      </c>
      <c r="W57" s="8"/>
      <c r="X57" s="8">
        <f t="shared" si="24"/>
        <v>0</v>
      </c>
      <c r="Y57" s="8">
        <f t="shared" si="25"/>
        <v>52.909599999999998</v>
      </c>
      <c r="Z57" s="8">
        <f t="shared" si="26"/>
        <v>0</v>
      </c>
      <c r="AA57" s="8">
        <f t="shared" si="12"/>
        <v>60</v>
      </c>
      <c r="AB57" s="8"/>
      <c r="AC57" s="8">
        <v>60</v>
      </c>
      <c r="AD57" s="8"/>
      <c r="AE57" s="8">
        <f t="shared" si="27"/>
        <v>0</v>
      </c>
      <c r="AF57" s="8">
        <f t="shared" si="28"/>
        <v>39.682199999999995</v>
      </c>
      <c r="AG57" s="8">
        <f t="shared" si="29"/>
        <v>0</v>
      </c>
      <c r="AH57" s="8">
        <f t="shared" si="16"/>
        <v>300</v>
      </c>
      <c r="AI57" s="9">
        <f t="shared" si="17"/>
        <v>198.41099999999997</v>
      </c>
    </row>
    <row r="58" spans="1:35">
      <c r="A58" s="5">
        <v>53</v>
      </c>
      <c r="B58" s="38" t="s">
        <v>76</v>
      </c>
      <c r="C58" s="39"/>
      <c r="D58" s="6" t="s">
        <v>24</v>
      </c>
      <c r="E58" s="12">
        <v>2174</v>
      </c>
      <c r="F58" s="8">
        <f t="shared" si="0"/>
        <v>50</v>
      </c>
      <c r="G58" s="8"/>
      <c r="H58" s="8"/>
      <c r="I58" s="8">
        <v>50</v>
      </c>
      <c r="J58" s="8">
        <f t="shared" si="18"/>
        <v>0</v>
      </c>
      <c r="K58" s="8">
        <f t="shared" si="19"/>
        <v>0</v>
      </c>
      <c r="L58" s="8">
        <f t="shared" si="20"/>
        <v>108.7</v>
      </c>
      <c r="M58" s="8">
        <f t="shared" si="4"/>
        <v>0</v>
      </c>
      <c r="N58" s="8"/>
      <c r="O58" s="8"/>
      <c r="P58" s="8"/>
      <c r="Q58" s="8">
        <f t="shared" si="21"/>
        <v>0</v>
      </c>
      <c r="R58" s="8">
        <f t="shared" si="22"/>
        <v>0</v>
      </c>
      <c r="S58" s="8">
        <f t="shared" si="23"/>
        <v>0</v>
      </c>
      <c r="T58" s="8">
        <f t="shared" si="8"/>
        <v>0</v>
      </c>
      <c r="U58" s="8"/>
      <c r="V58" s="8"/>
      <c r="W58" s="8"/>
      <c r="X58" s="8">
        <f t="shared" si="24"/>
        <v>0</v>
      </c>
      <c r="Y58" s="8">
        <f t="shared" si="25"/>
        <v>0</v>
      </c>
      <c r="Z58" s="8">
        <f t="shared" si="26"/>
        <v>0</v>
      </c>
      <c r="AA58" s="8">
        <f t="shared" si="12"/>
        <v>0</v>
      </c>
      <c r="AB58" s="8"/>
      <c r="AC58" s="8"/>
      <c r="AD58" s="8"/>
      <c r="AE58" s="8">
        <f t="shared" si="27"/>
        <v>0</v>
      </c>
      <c r="AF58" s="8">
        <f t="shared" si="28"/>
        <v>0</v>
      </c>
      <c r="AG58" s="8">
        <f t="shared" si="29"/>
        <v>0</v>
      </c>
      <c r="AH58" s="8">
        <f t="shared" si="16"/>
        <v>50</v>
      </c>
      <c r="AI58" s="9">
        <f t="shared" si="17"/>
        <v>108.7</v>
      </c>
    </row>
    <row r="59" spans="1:35">
      <c r="A59" s="5">
        <v>54</v>
      </c>
      <c r="B59" s="38" t="s">
        <v>77</v>
      </c>
      <c r="C59" s="39"/>
      <c r="D59" s="6" t="s">
        <v>24</v>
      </c>
      <c r="E59" s="12">
        <v>900</v>
      </c>
      <c r="F59" s="8">
        <f t="shared" ref="F59:F108" si="30">G59+H59+I59</f>
        <v>100</v>
      </c>
      <c r="G59" s="8"/>
      <c r="H59" s="8"/>
      <c r="I59" s="8">
        <v>100</v>
      </c>
      <c r="J59" s="8">
        <f t="shared" si="18"/>
        <v>0</v>
      </c>
      <c r="K59" s="8">
        <f t="shared" si="19"/>
        <v>0</v>
      </c>
      <c r="L59" s="8">
        <f t="shared" si="20"/>
        <v>90</v>
      </c>
      <c r="M59" s="8">
        <f t="shared" ref="M59:M108" si="31">N59+O59+P59</f>
        <v>0</v>
      </c>
      <c r="N59" s="8"/>
      <c r="O59" s="8"/>
      <c r="P59" s="8"/>
      <c r="Q59" s="8">
        <f t="shared" si="21"/>
        <v>0</v>
      </c>
      <c r="R59" s="8">
        <f t="shared" si="22"/>
        <v>0</v>
      </c>
      <c r="S59" s="8">
        <f t="shared" si="23"/>
        <v>0</v>
      </c>
      <c r="T59" s="8">
        <f t="shared" ref="T59:T108" si="32">U59+V59+W59</f>
        <v>0</v>
      </c>
      <c r="U59" s="8"/>
      <c r="V59" s="8"/>
      <c r="W59" s="8"/>
      <c r="X59" s="8">
        <f t="shared" si="24"/>
        <v>0</v>
      </c>
      <c r="Y59" s="8">
        <f t="shared" si="25"/>
        <v>0</v>
      </c>
      <c r="Z59" s="8">
        <f t="shared" si="26"/>
        <v>0</v>
      </c>
      <c r="AA59" s="8">
        <f t="shared" ref="AA59:AA108" si="33">AB59+AC59+AD59</f>
        <v>0</v>
      </c>
      <c r="AB59" s="8"/>
      <c r="AC59" s="8"/>
      <c r="AD59" s="8"/>
      <c r="AE59" s="8">
        <f t="shared" si="27"/>
        <v>0</v>
      </c>
      <c r="AF59" s="8">
        <f t="shared" si="28"/>
        <v>0</v>
      </c>
      <c r="AG59" s="8">
        <f t="shared" si="29"/>
        <v>0</v>
      </c>
      <c r="AH59" s="8">
        <f t="shared" ref="AH59:AH108" si="34">F59+M59+T59+AA59</f>
        <v>100</v>
      </c>
      <c r="AI59" s="9">
        <f t="shared" ref="AI59:AI108" si="35">J59+K59+L59+Q59+R59+S59+X59+Y59+Z59+AE59+AF59+AG59</f>
        <v>90</v>
      </c>
    </row>
    <row r="60" spans="1:35">
      <c r="A60" s="5">
        <v>55</v>
      </c>
      <c r="B60" s="38" t="s">
        <v>78</v>
      </c>
      <c r="C60" s="39"/>
      <c r="D60" s="6" t="s">
        <v>24</v>
      </c>
      <c r="E60" s="12">
        <v>510</v>
      </c>
      <c r="F60" s="8">
        <f t="shared" si="30"/>
        <v>50</v>
      </c>
      <c r="G60" s="8"/>
      <c r="H60" s="8"/>
      <c r="I60" s="8">
        <v>50</v>
      </c>
      <c r="J60" s="8">
        <f t="shared" si="18"/>
        <v>0</v>
      </c>
      <c r="K60" s="8">
        <f t="shared" si="19"/>
        <v>0</v>
      </c>
      <c r="L60" s="8">
        <f t="shared" si="20"/>
        <v>25.5</v>
      </c>
      <c r="M60" s="8">
        <f t="shared" si="31"/>
        <v>20</v>
      </c>
      <c r="N60" s="8">
        <v>20</v>
      </c>
      <c r="O60" s="8"/>
      <c r="P60" s="8"/>
      <c r="Q60" s="8">
        <f t="shared" si="21"/>
        <v>10.199999999999999</v>
      </c>
      <c r="R60" s="8">
        <f t="shared" si="22"/>
        <v>0</v>
      </c>
      <c r="S60" s="8">
        <f t="shared" si="23"/>
        <v>0</v>
      </c>
      <c r="T60" s="8">
        <f t="shared" si="32"/>
        <v>20</v>
      </c>
      <c r="U60" s="8">
        <v>20</v>
      </c>
      <c r="V60" s="8"/>
      <c r="W60" s="8"/>
      <c r="X60" s="8">
        <f t="shared" si="24"/>
        <v>10.199999999999999</v>
      </c>
      <c r="Y60" s="8">
        <f t="shared" si="25"/>
        <v>0</v>
      </c>
      <c r="Z60" s="8">
        <f t="shared" si="26"/>
        <v>0</v>
      </c>
      <c r="AA60" s="8">
        <f t="shared" si="33"/>
        <v>10</v>
      </c>
      <c r="AB60" s="8">
        <v>10</v>
      </c>
      <c r="AC60" s="8"/>
      <c r="AD60" s="8"/>
      <c r="AE60" s="8">
        <f t="shared" si="27"/>
        <v>5.0999999999999996</v>
      </c>
      <c r="AF60" s="8">
        <f t="shared" si="28"/>
        <v>0</v>
      </c>
      <c r="AG60" s="8">
        <f t="shared" si="29"/>
        <v>0</v>
      </c>
      <c r="AH60" s="8">
        <f t="shared" si="34"/>
        <v>100</v>
      </c>
      <c r="AI60" s="9">
        <f t="shared" si="35"/>
        <v>51.000000000000007</v>
      </c>
    </row>
    <row r="61" spans="1:35">
      <c r="A61" s="5">
        <v>56</v>
      </c>
      <c r="B61" s="38" t="s">
        <v>79</v>
      </c>
      <c r="C61" s="39"/>
      <c r="D61" s="6" t="s">
        <v>24</v>
      </c>
      <c r="E61" s="12">
        <v>640</v>
      </c>
      <c r="F61" s="8">
        <f t="shared" si="30"/>
        <v>50</v>
      </c>
      <c r="G61" s="8"/>
      <c r="H61" s="8"/>
      <c r="I61" s="8">
        <v>50</v>
      </c>
      <c r="J61" s="8">
        <f t="shared" si="18"/>
        <v>0</v>
      </c>
      <c r="K61" s="8">
        <f t="shared" si="19"/>
        <v>0</v>
      </c>
      <c r="L61" s="8">
        <f t="shared" si="20"/>
        <v>32</v>
      </c>
      <c r="M61" s="8">
        <f t="shared" si="31"/>
        <v>20</v>
      </c>
      <c r="N61" s="8">
        <v>20</v>
      </c>
      <c r="O61" s="8"/>
      <c r="P61" s="8"/>
      <c r="Q61" s="8">
        <f t="shared" si="21"/>
        <v>12.8</v>
      </c>
      <c r="R61" s="8">
        <f t="shared" si="22"/>
        <v>0</v>
      </c>
      <c r="S61" s="8">
        <f t="shared" si="23"/>
        <v>0</v>
      </c>
      <c r="T61" s="8">
        <f t="shared" si="32"/>
        <v>20</v>
      </c>
      <c r="U61" s="8">
        <v>20</v>
      </c>
      <c r="V61" s="8"/>
      <c r="W61" s="8"/>
      <c r="X61" s="8">
        <f t="shared" si="24"/>
        <v>12.8</v>
      </c>
      <c r="Y61" s="8">
        <f t="shared" si="25"/>
        <v>0</v>
      </c>
      <c r="Z61" s="8">
        <f t="shared" si="26"/>
        <v>0</v>
      </c>
      <c r="AA61" s="8">
        <f t="shared" si="33"/>
        <v>10</v>
      </c>
      <c r="AB61" s="8">
        <v>10</v>
      </c>
      <c r="AC61" s="8"/>
      <c r="AD61" s="8"/>
      <c r="AE61" s="8">
        <f t="shared" si="27"/>
        <v>6.4</v>
      </c>
      <c r="AF61" s="8">
        <f t="shared" si="28"/>
        <v>0</v>
      </c>
      <c r="AG61" s="8">
        <f t="shared" si="29"/>
        <v>0</v>
      </c>
      <c r="AH61" s="8">
        <f t="shared" si="34"/>
        <v>100</v>
      </c>
      <c r="AI61" s="9">
        <f t="shared" si="35"/>
        <v>63.999999999999993</v>
      </c>
    </row>
    <row r="62" spans="1:35">
      <c r="A62" s="5">
        <v>57</v>
      </c>
      <c r="B62" s="38" t="s">
        <v>80</v>
      </c>
      <c r="C62" s="39"/>
      <c r="D62" s="6" t="s">
        <v>24</v>
      </c>
      <c r="E62" s="12">
        <v>5250</v>
      </c>
      <c r="F62" s="8">
        <f t="shared" si="30"/>
        <v>50</v>
      </c>
      <c r="G62" s="8"/>
      <c r="H62" s="8"/>
      <c r="I62" s="8">
        <v>50</v>
      </c>
      <c r="J62" s="8">
        <f t="shared" si="18"/>
        <v>0</v>
      </c>
      <c r="K62" s="8">
        <f t="shared" si="19"/>
        <v>0</v>
      </c>
      <c r="L62" s="8">
        <f t="shared" si="20"/>
        <v>262.5</v>
      </c>
      <c r="M62" s="8">
        <f t="shared" si="31"/>
        <v>40</v>
      </c>
      <c r="N62" s="8">
        <v>40</v>
      </c>
      <c r="O62" s="8"/>
      <c r="P62" s="8"/>
      <c r="Q62" s="8">
        <f t="shared" si="21"/>
        <v>210</v>
      </c>
      <c r="R62" s="8">
        <f t="shared" si="22"/>
        <v>0</v>
      </c>
      <c r="S62" s="8">
        <f t="shared" si="23"/>
        <v>0</v>
      </c>
      <c r="T62" s="8">
        <f t="shared" si="32"/>
        <v>40</v>
      </c>
      <c r="U62" s="8">
        <v>40</v>
      </c>
      <c r="V62" s="8"/>
      <c r="W62" s="8"/>
      <c r="X62" s="8">
        <f t="shared" si="24"/>
        <v>210</v>
      </c>
      <c r="Y62" s="8">
        <f t="shared" si="25"/>
        <v>0</v>
      </c>
      <c r="Z62" s="8">
        <f t="shared" si="26"/>
        <v>0</v>
      </c>
      <c r="AA62" s="8">
        <f t="shared" si="33"/>
        <v>30</v>
      </c>
      <c r="AB62" s="8">
        <v>30</v>
      </c>
      <c r="AC62" s="8"/>
      <c r="AD62" s="8"/>
      <c r="AE62" s="8">
        <f t="shared" si="27"/>
        <v>157.5</v>
      </c>
      <c r="AF62" s="8">
        <f t="shared" si="28"/>
        <v>0</v>
      </c>
      <c r="AG62" s="8">
        <f t="shared" si="29"/>
        <v>0</v>
      </c>
      <c r="AH62" s="8">
        <f t="shared" si="34"/>
        <v>160</v>
      </c>
      <c r="AI62" s="9">
        <f t="shared" si="35"/>
        <v>840</v>
      </c>
    </row>
    <row r="63" spans="1:35">
      <c r="A63" s="5">
        <v>58</v>
      </c>
      <c r="B63" s="38" t="s">
        <v>81</v>
      </c>
      <c r="C63" s="39"/>
      <c r="D63" s="6" t="s">
        <v>24</v>
      </c>
      <c r="E63" s="12">
        <v>6580</v>
      </c>
      <c r="F63" s="8">
        <f t="shared" si="30"/>
        <v>3</v>
      </c>
      <c r="G63" s="8"/>
      <c r="H63" s="8"/>
      <c r="I63" s="8">
        <v>3</v>
      </c>
      <c r="J63" s="8">
        <f t="shared" si="18"/>
        <v>0</v>
      </c>
      <c r="K63" s="8">
        <f t="shared" si="19"/>
        <v>0</v>
      </c>
      <c r="L63" s="8">
        <f t="shared" si="20"/>
        <v>19.739999999999998</v>
      </c>
      <c r="M63" s="8">
        <f t="shared" si="31"/>
        <v>0</v>
      </c>
      <c r="N63" s="8"/>
      <c r="O63" s="8"/>
      <c r="P63" s="8"/>
      <c r="Q63" s="8">
        <f t="shared" si="21"/>
        <v>0</v>
      </c>
      <c r="R63" s="8">
        <f t="shared" si="22"/>
        <v>0</v>
      </c>
      <c r="S63" s="8">
        <f t="shared" si="23"/>
        <v>0</v>
      </c>
      <c r="T63" s="8">
        <f t="shared" si="32"/>
        <v>0</v>
      </c>
      <c r="U63" s="8"/>
      <c r="V63" s="8"/>
      <c r="W63" s="8"/>
      <c r="X63" s="8">
        <f t="shared" si="24"/>
        <v>0</v>
      </c>
      <c r="Y63" s="8">
        <f t="shared" si="25"/>
        <v>0</v>
      </c>
      <c r="Z63" s="8">
        <f t="shared" si="26"/>
        <v>0</v>
      </c>
      <c r="AA63" s="8">
        <f t="shared" si="33"/>
        <v>0</v>
      </c>
      <c r="AB63" s="8"/>
      <c r="AC63" s="8"/>
      <c r="AD63" s="8"/>
      <c r="AE63" s="8">
        <f t="shared" si="27"/>
        <v>0</v>
      </c>
      <c r="AF63" s="8">
        <f t="shared" si="28"/>
        <v>0</v>
      </c>
      <c r="AG63" s="8">
        <f t="shared" si="29"/>
        <v>0</v>
      </c>
      <c r="AH63" s="8">
        <f t="shared" si="34"/>
        <v>3</v>
      </c>
      <c r="AI63" s="9">
        <f t="shared" si="35"/>
        <v>19.739999999999998</v>
      </c>
    </row>
    <row r="64" spans="1:35">
      <c r="A64" s="5">
        <v>59</v>
      </c>
      <c r="B64" s="38" t="s">
        <v>82</v>
      </c>
      <c r="C64" s="39"/>
      <c r="D64" s="6" t="s">
        <v>24</v>
      </c>
      <c r="E64" s="12">
        <v>205</v>
      </c>
      <c r="F64" s="8">
        <f t="shared" si="30"/>
        <v>1000</v>
      </c>
      <c r="G64" s="8"/>
      <c r="H64" s="8"/>
      <c r="I64" s="8">
        <v>1000</v>
      </c>
      <c r="J64" s="8">
        <f t="shared" si="18"/>
        <v>0</v>
      </c>
      <c r="K64" s="8">
        <f t="shared" si="19"/>
        <v>0</v>
      </c>
      <c r="L64" s="8">
        <f t="shared" si="20"/>
        <v>205</v>
      </c>
      <c r="M64" s="8">
        <f t="shared" si="31"/>
        <v>1000</v>
      </c>
      <c r="N64" s="8">
        <v>1000</v>
      </c>
      <c r="O64" s="8"/>
      <c r="P64" s="8"/>
      <c r="Q64" s="8">
        <f t="shared" si="21"/>
        <v>205</v>
      </c>
      <c r="R64" s="8">
        <f t="shared" si="22"/>
        <v>0</v>
      </c>
      <c r="S64" s="8">
        <f t="shared" si="23"/>
        <v>0</v>
      </c>
      <c r="T64" s="8">
        <f t="shared" si="32"/>
        <v>800</v>
      </c>
      <c r="U64" s="8">
        <v>800</v>
      </c>
      <c r="V64" s="8"/>
      <c r="W64" s="8"/>
      <c r="X64" s="8">
        <f t="shared" si="24"/>
        <v>164</v>
      </c>
      <c r="Y64" s="8">
        <f t="shared" si="25"/>
        <v>0</v>
      </c>
      <c r="Z64" s="8">
        <f t="shared" si="26"/>
        <v>0</v>
      </c>
      <c r="AA64" s="8">
        <f t="shared" si="33"/>
        <v>700</v>
      </c>
      <c r="AB64" s="8">
        <v>700</v>
      </c>
      <c r="AC64" s="8"/>
      <c r="AD64" s="8"/>
      <c r="AE64" s="8">
        <f t="shared" si="27"/>
        <v>143.5</v>
      </c>
      <c r="AF64" s="8">
        <f t="shared" si="28"/>
        <v>0</v>
      </c>
      <c r="AG64" s="8">
        <f t="shared" si="29"/>
        <v>0</v>
      </c>
      <c r="AH64" s="8">
        <f t="shared" si="34"/>
        <v>3500</v>
      </c>
      <c r="AI64" s="9">
        <f t="shared" si="35"/>
        <v>717.5</v>
      </c>
    </row>
    <row r="65" spans="1:35">
      <c r="A65" s="5">
        <v>60</v>
      </c>
      <c r="B65" s="38" t="s">
        <v>83</v>
      </c>
      <c r="C65" s="39"/>
      <c r="D65" s="6" t="s">
        <v>24</v>
      </c>
      <c r="E65" s="12">
        <v>10850</v>
      </c>
      <c r="F65" s="8">
        <f t="shared" si="30"/>
        <v>6</v>
      </c>
      <c r="G65" s="8"/>
      <c r="H65" s="8"/>
      <c r="I65" s="8">
        <v>6</v>
      </c>
      <c r="J65" s="8">
        <f t="shared" si="18"/>
        <v>0</v>
      </c>
      <c r="K65" s="8">
        <f t="shared" si="19"/>
        <v>0</v>
      </c>
      <c r="L65" s="8">
        <f t="shared" si="20"/>
        <v>65.099999999999994</v>
      </c>
      <c r="M65" s="8">
        <f t="shared" si="31"/>
        <v>0</v>
      </c>
      <c r="N65" s="8"/>
      <c r="O65" s="8"/>
      <c r="P65" s="8"/>
      <c r="Q65" s="8">
        <f t="shared" si="21"/>
        <v>0</v>
      </c>
      <c r="R65" s="8">
        <f t="shared" si="22"/>
        <v>0</v>
      </c>
      <c r="S65" s="8">
        <f t="shared" si="23"/>
        <v>0</v>
      </c>
      <c r="T65" s="8">
        <f t="shared" si="32"/>
        <v>6</v>
      </c>
      <c r="U65" s="8">
        <v>6</v>
      </c>
      <c r="V65" s="8"/>
      <c r="W65" s="8"/>
      <c r="X65" s="8">
        <f t="shared" si="24"/>
        <v>65.099999999999994</v>
      </c>
      <c r="Y65" s="8">
        <f t="shared" si="25"/>
        <v>0</v>
      </c>
      <c r="Z65" s="8">
        <f t="shared" si="26"/>
        <v>0</v>
      </c>
      <c r="AA65" s="8">
        <f t="shared" si="33"/>
        <v>0</v>
      </c>
      <c r="AB65" s="8"/>
      <c r="AC65" s="8"/>
      <c r="AD65" s="8"/>
      <c r="AE65" s="8">
        <f t="shared" si="27"/>
        <v>0</v>
      </c>
      <c r="AF65" s="8">
        <f t="shared" si="28"/>
        <v>0</v>
      </c>
      <c r="AG65" s="8">
        <f t="shared" si="29"/>
        <v>0</v>
      </c>
      <c r="AH65" s="8">
        <f t="shared" si="34"/>
        <v>12</v>
      </c>
      <c r="AI65" s="9">
        <f t="shared" si="35"/>
        <v>130.19999999999999</v>
      </c>
    </row>
    <row r="66" spans="1:35">
      <c r="A66" s="5">
        <v>61</v>
      </c>
      <c r="B66" s="38" t="s">
        <v>84</v>
      </c>
      <c r="C66" s="39"/>
      <c r="D66" s="6" t="s">
        <v>24</v>
      </c>
      <c r="E66" s="12">
        <v>1560</v>
      </c>
      <c r="F66" s="8">
        <f t="shared" si="30"/>
        <v>12</v>
      </c>
      <c r="G66" s="8"/>
      <c r="H66" s="8"/>
      <c r="I66" s="8">
        <v>12</v>
      </c>
      <c r="J66" s="8">
        <f t="shared" si="18"/>
        <v>0</v>
      </c>
      <c r="K66" s="8">
        <f t="shared" si="19"/>
        <v>0</v>
      </c>
      <c r="L66" s="8">
        <f t="shared" si="20"/>
        <v>18.72</v>
      </c>
      <c r="M66" s="8">
        <f t="shared" si="31"/>
        <v>0</v>
      </c>
      <c r="N66" s="8"/>
      <c r="O66" s="8"/>
      <c r="P66" s="8"/>
      <c r="Q66" s="8">
        <f t="shared" si="21"/>
        <v>0</v>
      </c>
      <c r="R66" s="8">
        <f t="shared" si="22"/>
        <v>0</v>
      </c>
      <c r="S66" s="8">
        <f t="shared" si="23"/>
        <v>0</v>
      </c>
      <c r="T66" s="8">
        <f t="shared" si="32"/>
        <v>10</v>
      </c>
      <c r="U66" s="8">
        <v>10</v>
      </c>
      <c r="V66" s="8"/>
      <c r="W66" s="8"/>
      <c r="X66" s="8">
        <f t="shared" si="24"/>
        <v>15.6</v>
      </c>
      <c r="Y66" s="8">
        <f t="shared" si="25"/>
        <v>0</v>
      </c>
      <c r="Z66" s="8">
        <f t="shared" si="26"/>
        <v>0</v>
      </c>
      <c r="AA66" s="8">
        <f t="shared" si="33"/>
        <v>0</v>
      </c>
      <c r="AB66" s="8"/>
      <c r="AC66" s="8"/>
      <c r="AD66" s="8"/>
      <c r="AE66" s="8">
        <f t="shared" si="27"/>
        <v>0</v>
      </c>
      <c r="AF66" s="8">
        <f t="shared" si="28"/>
        <v>0</v>
      </c>
      <c r="AG66" s="8">
        <f t="shared" si="29"/>
        <v>0</v>
      </c>
      <c r="AH66" s="8">
        <f t="shared" si="34"/>
        <v>22</v>
      </c>
      <c r="AI66" s="9">
        <f t="shared" si="35"/>
        <v>34.32</v>
      </c>
    </row>
    <row r="67" spans="1:35">
      <c r="A67" s="5">
        <v>62</v>
      </c>
      <c r="B67" s="38" t="s">
        <v>85</v>
      </c>
      <c r="C67" s="39"/>
      <c r="D67" s="6" t="s">
        <v>24</v>
      </c>
      <c r="E67" s="12">
        <v>1850</v>
      </c>
      <c r="F67" s="8">
        <f t="shared" si="30"/>
        <v>4</v>
      </c>
      <c r="G67" s="8"/>
      <c r="H67" s="8"/>
      <c r="I67" s="8">
        <v>4</v>
      </c>
      <c r="J67" s="8">
        <f t="shared" si="18"/>
        <v>0</v>
      </c>
      <c r="K67" s="8">
        <f t="shared" si="19"/>
        <v>0</v>
      </c>
      <c r="L67" s="8">
        <f t="shared" si="20"/>
        <v>7.4</v>
      </c>
      <c r="M67" s="8">
        <f t="shared" si="31"/>
        <v>0</v>
      </c>
      <c r="N67" s="8"/>
      <c r="O67" s="8"/>
      <c r="P67" s="8"/>
      <c r="Q67" s="8">
        <f t="shared" si="21"/>
        <v>0</v>
      </c>
      <c r="R67" s="8">
        <f t="shared" si="22"/>
        <v>0</v>
      </c>
      <c r="S67" s="8">
        <f t="shared" si="23"/>
        <v>0</v>
      </c>
      <c r="T67" s="8">
        <f t="shared" si="32"/>
        <v>0</v>
      </c>
      <c r="U67" s="8"/>
      <c r="V67" s="8"/>
      <c r="W67" s="8"/>
      <c r="X67" s="8">
        <f t="shared" si="24"/>
        <v>0</v>
      </c>
      <c r="Y67" s="8">
        <f t="shared" si="25"/>
        <v>0</v>
      </c>
      <c r="Z67" s="8">
        <f t="shared" si="26"/>
        <v>0</v>
      </c>
      <c r="AA67" s="8">
        <f t="shared" si="33"/>
        <v>0</v>
      </c>
      <c r="AB67" s="8"/>
      <c r="AC67" s="8"/>
      <c r="AD67" s="8"/>
      <c r="AE67" s="8">
        <f t="shared" si="27"/>
        <v>0</v>
      </c>
      <c r="AF67" s="8">
        <f t="shared" si="28"/>
        <v>0</v>
      </c>
      <c r="AG67" s="8">
        <f t="shared" si="29"/>
        <v>0</v>
      </c>
      <c r="AH67" s="8">
        <f t="shared" si="34"/>
        <v>4</v>
      </c>
      <c r="AI67" s="9">
        <f t="shared" si="35"/>
        <v>7.4</v>
      </c>
    </row>
    <row r="68" spans="1:35">
      <c r="A68" s="5">
        <v>63</v>
      </c>
      <c r="B68" s="38" t="s">
        <v>86</v>
      </c>
      <c r="C68" s="39"/>
      <c r="D68" s="6" t="s">
        <v>24</v>
      </c>
      <c r="E68" s="12">
        <v>1480</v>
      </c>
      <c r="F68" s="8">
        <f t="shared" si="30"/>
        <v>8</v>
      </c>
      <c r="G68" s="8"/>
      <c r="H68" s="8"/>
      <c r="I68" s="8">
        <v>8</v>
      </c>
      <c r="J68" s="8">
        <f t="shared" ref="J68:J98" si="36">E68*G68/1000</f>
        <v>0</v>
      </c>
      <c r="K68" s="8">
        <f t="shared" ref="K68:K98" si="37">E68*H68/1000</f>
        <v>0</v>
      </c>
      <c r="L68" s="8">
        <f t="shared" ref="L68:L98" si="38">E68*I68/1000</f>
        <v>11.84</v>
      </c>
      <c r="M68" s="8">
        <f t="shared" si="31"/>
        <v>0</v>
      </c>
      <c r="N68" s="8"/>
      <c r="O68" s="8"/>
      <c r="P68" s="8"/>
      <c r="Q68" s="8">
        <f t="shared" ref="Q68:Q98" si="39">E68*N68/1000</f>
        <v>0</v>
      </c>
      <c r="R68" s="8">
        <f t="shared" ref="R68:R98" si="40">E68*O68/1000</f>
        <v>0</v>
      </c>
      <c r="S68" s="8">
        <f t="shared" ref="S68:S98" si="41">E68*P68/1000</f>
        <v>0</v>
      </c>
      <c r="T68" s="8">
        <f t="shared" si="32"/>
        <v>0</v>
      </c>
      <c r="U68" s="8"/>
      <c r="V68" s="8"/>
      <c r="W68" s="8"/>
      <c r="X68" s="8">
        <f t="shared" ref="X68:X98" si="42">E68*U68/1000</f>
        <v>0</v>
      </c>
      <c r="Y68" s="8">
        <f t="shared" ref="Y68:Y98" si="43">E68*V68/1000</f>
        <v>0</v>
      </c>
      <c r="Z68" s="8">
        <f t="shared" ref="Z68:Z98" si="44">E68*W68/1000</f>
        <v>0</v>
      </c>
      <c r="AA68" s="8">
        <f t="shared" si="33"/>
        <v>0</v>
      </c>
      <c r="AB68" s="8"/>
      <c r="AC68" s="8"/>
      <c r="AD68" s="8"/>
      <c r="AE68" s="8">
        <f t="shared" ref="AE68:AE98" si="45">E68*AB68/1000</f>
        <v>0</v>
      </c>
      <c r="AF68" s="8">
        <f t="shared" ref="AF68:AF98" si="46">E68*AC68/1000</f>
        <v>0</v>
      </c>
      <c r="AG68" s="8">
        <f t="shared" ref="AG68:AG98" si="47">E68*AD68/1000</f>
        <v>0</v>
      </c>
      <c r="AH68" s="8">
        <f t="shared" si="34"/>
        <v>8</v>
      </c>
      <c r="AI68" s="9">
        <f t="shared" si="35"/>
        <v>11.84</v>
      </c>
    </row>
    <row r="69" spans="1:35" ht="36" customHeight="1">
      <c r="A69" s="5">
        <v>64</v>
      </c>
      <c r="B69" s="29" t="s">
        <v>87</v>
      </c>
      <c r="C69" s="30"/>
      <c r="D69" s="6" t="s">
        <v>24</v>
      </c>
      <c r="E69" s="12">
        <v>56800</v>
      </c>
      <c r="F69" s="8">
        <f t="shared" si="30"/>
        <v>2</v>
      </c>
      <c r="G69" s="8"/>
      <c r="H69" s="8"/>
      <c r="I69" s="8">
        <v>2</v>
      </c>
      <c r="J69" s="8">
        <f t="shared" si="36"/>
        <v>0</v>
      </c>
      <c r="K69" s="8">
        <f t="shared" si="37"/>
        <v>0</v>
      </c>
      <c r="L69" s="8">
        <f t="shared" si="38"/>
        <v>113.6</v>
      </c>
      <c r="M69" s="8">
        <f t="shared" si="31"/>
        <v>0</v>
      </c>
      <c r="N69" s="8"/>
      <c r="O69" s="8"/>
      <c r="P69" s="8"/>
      <c r="Q69" s="8">
        <f t="shared" si="39"/>
        <v>0</v>
      </c>
      <c r="R69" s="8">
        <f t="shared" si="40"/>
        <v>0</v>
      </c>
      <c r="S69" s="8">
        <f t="shared" si="41"/>
        <v>0</v>
      </c>
      <c r="T69" s="8">
        <f t="shared" si="32"/>
        <v>0</v>
      </c>
      <c r="U69" s="8"/>
      <c r="V69" s="8"/>
      <c r="W69" s="8"/>
      <c r="X69" s="8">
        <f t="shared" si="42"/>
        <v>0</v>
      </c>
      <c r="Y69" s="8">
        <f t="shared" si="43"/>
        <v>0</v>
      </c>
      <c r="Z69" s="8">
        <f t="shared" si="44"/>
        <v>0</v>
      </c>
      <c r="AA69" s="8">
        <f t="shared" si="33"/>
        <v>0</v>
      </c>
      <c r="AB69" s="8"/>
      <c r="AC69" s="8"/>
      <c r="AD69" s="8"/>
      <c r="AE69" s="8">
        <f t="shared" si="45"/>
        <v>0</v>
      </c>
      <c r="AF69" s="8">
        <f t="shared" si="46"/>
        <v>0</v>
      </c>
      <c r="AG69" s="8">
        <f t="shared" si="47"/>
        <v>0</v>
      </c>
      <c r="AH69" s="8">
        <f t="shared" si="34"/>
        <v>2</v>
      </c>
      <c r="AI69" s="9">
        <f t="shared" si="35"/>
        <v>113.6</v>
      </c>
    </row>
    <row r="70" spans="1:35">
      <c r="A70" s="5">
        <v>65</v>
      </c>
      <c r="B70" s="29" t="s">
        <v>88</v>
      </c>
      <c r="C70" s="30"/>
      <c r="D70" s="6" t="s">
        <v>24</v>
      </c>
      <c r="E70" s="13">
        <v>290</v>
      </c>
      <c r="F70" s="8">
        <f t="shared" si="30"/>
        <v>500</v>
      </c>
      <c r="G70" s="8"/>
      <c r="H70" s="8"/>
      <c r="I70" s="8">
        <v>500</v>
      </c>
      <c r="J70" s="8">
        <f t="shared" si="36"/>
        <v>0</v>
      </c>
      <c r="K70" s="8">
        <f t="shared" si="37"/>
        <v>0</v>
      </c>
      <c r="L70" s="8">
        <f t="shared" si="38"/>
        <v>145</v>
      </c>
      <c r="M70" s="8">
        <f t="shared" si="31"/>
        <v>500</v>
      </c>
      <c r="N70" s="8"/>
      <c r="O70" s="8">
        <v>500</v>
      </c>
      <c r="P70" s="8"/>
      <c r="Q70" s="8">
        <f t="shared" si="39"/>
        <v>0</v>
      </c>
      <c r="R70" s="8">
        <f t="shared" si="40"/>
        <v>145</v>
      </c>
      <c r="S70" s="8">
        <f t="shared" si="41"/>
        <v>0</v>
      </c>
      <c r="T70" s="8">
        <f t="shared" si="32"/>
        <v>500</v>
      </c>
      <c r="U70" s="8"/>
      <c r="V70" s="8">
        <v>500</v>
      </c>
      <c r="W70" s="8"/>
      <c r="X70" s="8">
        <f t="shared" si="42"/>
        <v>0</v>
      </c>
      <c r="Y70" s="8">
        <f t="shared" si="43"/>
        <v>145</v>
      </c>
      <c r="Z70" s="8">
        <f t="shared" si="44"/>
        <v>0</v>
      </c>
      <c r="AA70" s="8">
        <f t="shared" si="33"/>
        <v>500</v>
      </c>
      <c r="AB70" s="8"/>
      <c r="AC70" s="8">
        <v>500</v>
      </c>
      <c r="AD70" s="8"/>
      <c r="AE70" s="8">
        <f t="shared" si="45"/>
        <v>0</v>
      </c>
      <c r="AF70" s="8">
        <f t="shared" si="46"/>
        <v>145</v>
      </c>
      <c r="AG70" s="8">
        <f t="shared" si="47"/>
        <v>0</v>
      </c>
      <c r="AH70" s="8">
        <f t="shared" si="34"/>
        <v>2000</v>
      </c>
      <c r="AI70" s="9">
        <f t="shared" si="35"/>
        <v>580</v>
      </c>
    </row>
    <row r="71" spans="1:35">
      <c r="A71" s="5">
        <v>66</v>
      </c>
      <c r="B71" s="29" t="s">
        <v>89</v>
      </c>
      <c r="C71" s="30"/>
      <c r="D71" s="6" t="s">
        <v>24</v>
      </c>
      <c r="E71" s="13">
        <v>2500</v>
      </c>
      <c r="F71" s="8">
        <f t="shared" si="30"/>
        <v>4</v>
      </c>
      <c r="G71" s="8"/>
      <c r="H71" s="8"/>
      <c r="I71" s="8">
        <v>4</v>
      </c>
      <c r="J71" s="8">
        <f t="shared" si="36"/>
        <v>0</v>
      </c>
      <c r="K71" s="8">
        <f t="shared" si="37"/>
        <v>0</v>
      </c>
      <c r="L71" s="8">
        <f t="shared" si="38"/>
        <v>10</v>
      </c>
      <c r="M71" s="8">
        <f t="shared" si="31"/>
        <v>0</v>
      </c>
      <c r="N71" s="8"/>
      <c r="O71" s="8"/>
      <c r="P71" s="8"/>
      <c r="Q71" s="8">
        <f t="shared" si="39"/>
        <v>0</v>
      </c>
      <c r="R71" s="8">
        <f t="shared" si="40"/>
        <v>0</v>
      </c>
      <c r="S71" s="8">
        <f t="shared" si="41"/>
        <v>0</v>
      </c>
      <c r="T71" s="8">
        <f t="shared" si="32"/>
        <v>0</v>
      </c>
      <c r="U71" s="8"/>
      <c r="V71" s="8"/>
      <c r="W71" s="8"/>
      <c r="X71" s="8">
        <f t="shared" si="42"/>
        <v>0</v>
      </c>
      <c r="Y71" s="8">
        <f t="shared" si="43"/>
        <v>0</v>
      </c>
      <c r="Z71" s="8">
        <f t="shared" si="44"/>
        <v>0</v>
      </c>
      <c r="AA71" s="8">
        <f t="shared" si="33"/>
        <v>0</v>
      </c>
      <c r="AB71" s="8"/>
      <c r="AC71" s="8"/>
      <c r="AD71" s="8"/>
      <c r="AE71" s="8">
        <f t="shared" si="45"/>
        <v>0</v>
      </c>
      <c r="AF71" s="8">
        <f t="shared" si="46"/>
        <v>0</v>
      </c>
      <c r="AG71" s="8">
        <f t="shared" si="47"/>
        <v>0</v>
      </c>
      <c r="AH71" s="8">
        <f t="shared" si="34"/>
        <v>4</v>
      </c>
      <c r="AI71" s="9">
        <f t="shared" si="35"/>
        <v>10</v>
      </c>
    </row>
    <row r="72" spans="1:35">
      <c r="A72" s="5">
        <v>67</v>
      </c>
      <c r="B72" s="29" t="s">
        <v>90</v>
      </c>
      <c r="C72" s="30"/>
      <c r="D72" s="6" t="s">
        <v>24</v>
      </c>
      <c r="E72" s="12">
        <v>1520</v>
      </c>
      <c r="F72" s="8">
        <f t="shared" si="30"/>
        <v>36</v>
      </c>
      <c r="G72" s="8"/>
      <c r="H72" s="8"/>
      <c r="I72" s="8">
        <v>36</v>
      </c>
      <c r="J72" s="8">
        <f t="shared" si="36"/>
        <v>0</v>
      </c>
      <c r="K72" s="8">
        <f t="shared" si="37"/>
        <v>0</v>
      </c>
      <c r="L72" s="8">
        <f t="shared" si="38"/>
        <v>54.72</v>
      </c>
      <c r="M72" s="8">
        <f t="shared" si="31"/>
        <v>0</v>
      </c>
      <c r="N72" s="8"/>
      <c r="O72" s="8"/>
      <c r="P72" s="8"/>
      <c r="Q72" s="8">
        <f t="shared" si="39"/>
        <v>0</v>
      </c>
      <c r="R72" s="8">
        <f t="shared" si="40"/>
        <v>0</v>
      </c>
      <c r="S72" s="8">
        <f t="shared" si="41"/>
        <v>0</v>
      </c>
      <c r="T72" s="8">
        <f t="shared" si="32"/>
        <v>0</v>
      </c>
      <c r="U72" s="8"/>
      <c r="V72" s="8"/>
      <c r="W72" s="8"/>
      <c r="X72" s="8">
        <f t="shared" si="42"/>
        <v>0</v>
      </c>
      <c r="Y72" s="8">
        <f t="shared" si="43"/>
        <v>0</v>
      </c>
      <c r="Z72" s="8">
        <f t="shared" si="44"/>
        <v>0</v>
      </c>
      <c r="AA72" s="8">
        <f t="shared" si="33"/>
        <v>0</v>
      </c>
      <c r="AB72" s="8"/>
      <c r="AC72" s="8"/>
      <c r="AD72" s="8"/>
      <c r="AE72" s="8">
        <f t="shared" si="45"/>
        <v>0</v>
      </c>
      <c r="AF72" s="8">
        <f t="shared" si="46"/>
        <v>0</v>
      </c>
      <c r="AG72" s="8">
        <f t="shared" si="47"/>
        <v>0</v>
      </c>
      <c r="AH72" s="8">
        <f t="shared" si="34"/>
        <v>36</v>
      </c>
      <c r="AI72" s="9">
        <f t="shared" si="35"/>
        <v>54.72</v>
      </c>
    </row>
    <row r="73" spans="1:35">
      <c r="A73" s="5">
        <v>68</v>
      </c>
      <c r="B73" s="29" t="s">
        <v>91</v>
      </c>
      <c r="C73" s="30"/>
      <c r="D73" s="6" t="s">
        <v>24</v>
      </c>
      <c r="E73" s="12">
        <v>2100</v>
      </c>
      <c r="F73" s="8">
        <f t="shared" si="30"/>
        <v>3</v>
      </c>
      <c r="G73" s="8"/>
      <c r="H73" s="8"/>
      <c r="I73" s="8">
        <v>3</v>
      </c>
      <c r="J73" s="8">
        <f t="shared" si="36"/>
        <v>0</v>
      </c>
      <c r="K73" s="8">
        <f t="shared" si="37"/>
        <v>0</v>
      </c>
      <c r="L73" s="8">
        <f t="shared" si="38"/>
        <v>6.3</v>
      </c>
      <c r="M73" s="8">
        <f t="shared" si="31"/>
        <v>0</v>
      </c>
      <c r="N73" s="8"/>
      <c r="O73" s="8"/>
      <c r="P73" s="8"/>
      <c r="Q73" s="8">
        <f t="shared" si="39"/>
        <v>0</v>
      </c>
      <c r="R73" s="8">
        <f t="shared" si="40"/>
        <v>0</v>
      </c>
      <c r="S73" s="8">
        <f t="shared" si="41"/>
        <v>0</v>
      </c>
      <c r="T73" s="8">
        <f t="shared" si="32"/>
        <v>0</v>
      </c>
      <c r="U73" s="8"/>
      <c r="V73" s="8"/>
      <c r="W73" s="8"/>
      <c r="X73" s="8">
        <f t="shared" si="42"/>
        <v>0</v>
      </c>
      <c r="Y73" s="8">
        <f t="shared" si="43"/>
        <v>0</v>
      </c>
      <c r="Z73" s="8">
        <f t="shared" si="44"/>
        <v>0</v>
      </c>
      <c r="AA73" s="8">
        <f t="shared" si="33"/>
        <v>0</v>
      </c>
      <c r="AB73" s="8"/>
      <c r="AC73" s="8"/>
      <c r="AD73" s="8"/>
      <c r="AE73" s="8">
        <f t="shared" si="45"/>
        <v>0</v>
      </c>
      <c r="AF73" s="8">
        <f t="shared" si="46"/>
        <v>0</v>
      </c>
      <c r="AG73" s="8">
        <f t="shared" si="47"/>
        <v>0</v>
      </c>
      <c r="AH73" s="8">
        <f t="shared" si="34"/>
        <v>3</v>
      </c>
      <c r="AI73" s="9">
        <f t="shared" si="35"/>
        <v>6.3</v>
      </c>
    </row>
    <row r="74" spans="1:35">
      <c r="A74" s="5">
        <v>69</v>
      </c>
      <c r="B74" s="29" t="s">
        <v>92</v>
      </c>
      <c r="C74" s="30"/>
      <c r="D74" s="6" t="s">
        <v>24</v>
      </c>
      <c r="E74" s="12">
        <v>1500</v>
      </c>
      <c r="F74" s="8">
        <f t="shared" si="30"/>
        <v>12</v>
      </c>
      <c r="G74" s="8"/>
      <c r="H74" s="8"/>
      <c r="I74" s="8">
        <v>12</v>
      </c>
      <c r="J74" s="8">
        <f t="shared" si="36"/>
        <v>0</v>
      </c>
      <c r="K74" s="8">
        <f t="shared" si="37"/>
        <v>0</v>
      </c>
      <c r="L74" s="8">
        <f t="shared" si="38"/>
        <v>18</v>
      </c>
      <c r="M74" s="8">
        <f t="shared" si="31"/>
        <v>0</v>
      </c>
      <c r="N74" s="8"/>
      <c r="O74" s="8"/>
      <c r="P74" s="8"/>
      <c r="Q74" s="8">
        <f t="shared" si="39"/>
        <v>0</v>
      </c>
      <c r="R74" s="8">
        <f t="shared" si="40"/>
        <v>0</v>
      </c>
      <c r="S74" s="8">
        <f t="shared" si="41"/>
        <v>0</v>
      </c>
      <c r="T74" s="8">
        <f t="shared" si="32"/>
        <v>0</v>
      </c>
      <c r="U74" s="8"/>
      <c r="V74" s="8"/>
      <c r="W74" s="8"/>
      <c r="X74" s="8">
        <f t="shared" si="42"/>
        <v>0</v>
      </c>
      <c r="Y74" s="8">
        <f t="shared" si="43"/>
        <v>0</v>
      </c>
      <c r="Z74" s="8">
        <f t="shared" si="44"/>
        <v>0</v>
      </c>
      <c r="AA74" s="8">
        <f t="shared" si="33"/>
        <v>0</v>
      </c>
      <c r="AB74" s="8"/>
      <c r="AC74" s="8"/>
      <c r="AD74" s="8"/>
      <c r="AE74" s="8">
        <f t="shared" si="45"/>
        <v>0</v>
      </c>
      <c r="AF74" s="8">
        <f t="shared" si="46"/>
        <v>0</v>
      </c>
      <c r="AG74" s="8">
        <f t="shared" si="47"/>
        <v>0</v>
      </c>
      <c r="AH74" s="8">
        <f t="shared" si="34"/>
        <v>12</v>
      </c>
      <c r="AI74" s="9">
        <f t="shared" si="35"/>
        <v>18</v>
      </c>
    </row>
    <row r="75" spans="1:35">
      <c r="A75" s="5">
        <v>70</v>
      </c>
      <c r="B75" s="38" t="s">
        <v>93</v>
      </c>
      <c r="C75" s="39"/>
      <c r="D75" s="6" t="s">
        <v>51</v>
      </c>
      <c r="E75" s="12">
        <v>65</v>
      </c>
      <c r="F75" s="8">
        <f t="shared" si="30"/>
        <v>3000</v>
      </c>
      <c r="G75" s="8"/>
      <c r="H75" s="8">
        <v>2000</v>
      </c>
      <c r="I75" s="8">
        <v>1000</v>
      </c>
      <c r="J75" s="8">
        <f t="shared" si="36"/>
        <v>0</v>
      </c>
      <c r="K75" s="8">
        <f t="shared" si="37"/>
        <v>130</v>
      </c>
      <c r="L75" s="8">
        <f t="shared" si="38"/>
        <v>65</v>
      </c>
      <c r="M75" s="8">
        <f t="shared" si="31"/>
        <v>3000</v>
      </c>
      <c r="N75" s="8">
        <v>1000</v>
      </c>
      <c r="O75" s="8">
        <v>1000</v>
      </c>
      <c r="P75" s="8">
        <v>1000</v>
      </c>
      <c r="Q75" s="8">
        <f t="shared" si="39"/>
        <v>65</v>
      </c>
      <c r="R75" s="8">
        <f t="shared" si="40"/>
        <v>65</v>
      </c>
      <c r="S75" s="8">
        <f t="shared" si="41"/>
        <v>65</v>
      </c>
      <c r="T75" s="8">
        <f t="shared" si="32"/>
        <v>4000</v>
      </c>
      <c r="U75" s="8">
        <v>2000</v>
      </c>
      <c r="V75" s="8">
        <v>1000</v>
      </c>
      <c r="W75" s="8">
        <v>1000</v>
      </c>
      <c r="X75" s="8">
        <f t="shared" si="42"/>
        <v>130</v>
      </c>
      <c r="Y75" s="8">
        <f t="shared" si="43"/>
        <v>65</v>
      </c>
      <c r="Z75" s="8">
        <f t="shared" si="44"/>
        <v>65</v>
      </c>
      <c r="AA75" s="8">
        <f t="shared" si="33"/>
        <v>3000</v>
      </c>
      <c r="AB75" s="8">
        <v>1000</v>
      </c>
      <c r="AC75" s="8">
        <v>2000</v>
      </c>
      <c r="AD75" s="8"/>
      <c r="AE75" s="8">
        <f t="shared" si="45"/>
        <v>65</v>
      </c>
      <c r="AF75" s="8">
        <f t="shared" si="46"/>
        <v>130</v>
      </c>
      <c r="AG75" s="8">
        <f t="shared" si="47"/>
        <v>0</v>
      </c>
      <c r="AH75" s="8">
        <f t="shared" si="34"/>
        <v>13000</v>
      </c>
      <c r="AI75" s="9">
        <f t="shared" si="35"/>
        <v>845</v>
      </c>
    </row>
    <row r="76" spans="1:35">
      <c r="A76" s="5">
        <v>71</v>
      </c>
      <c r="B76" s="38" t="s">
        <v>94</v>
      </c>
      <c r="C76" s="39"/>
      <c r="D76" s="6" t="s">
        <v>24</v>
      </c>
      <c r="E76" s="12">
        <v>1100</v>
      </c>
      <c r="F76" s="8">
        <f t="shared" si="30"/>
        <v>50</v>
      </c>
      <c r="G76" s="8"/>
      <c r="H76" s="8">
        <v>50</v>
      </c>
      <c r="I76" s="8"/>
      <c r="J76" s="8">
        <f t="shared" si="36"/>
        <v>0</v>
      </c>
      <c r="K76" s="8">
        <f t="shared" si="37"/>
        <v>55</v>
      </c>
      <c r="L76" s="8">
        <f t="shared" si="38"/>
        <v>0</v>
      </c>
      <c r="M76" s="8">
        <f t="shared" si="31"/>
        <v>0</v>
      </c>
      <c r="N76" s="8"/>
      <c r="O76" s="8"/>
      <c r="P76" s="8"/>
      <c r="Q76" s="8">
        <f t="shared" si="39"/>
        <v>0</v>
      </c>
      <c r="R76" s="8">
        <f t="shared" si="40"/>
        <v>0</v>
      </c>
      <c r="S76" s="8">
        <f t="shared" si="41"/>
        <v>0</v>
      </c>
      <c r="T76" s="8">
        <f t="shared" si="32"/>
        <v>50</v>
      </c>
      <c r="U76" s="8">
        <v>50</v>
      </c>
      <c r="V76" s="8"/>
      <c r="W76" s="8"/>
      <c r="X76" s="8">
        <f t="shared" si="42"/>
        <v>55</v>
      </c>
      <c r="Y76" s="8">
        <f t="shared" si="43"/>
        <v>0</v>
      </c>
      <c r="Z76" s="8">
        <f t="shared" si="44"/>
        <v>0</v>
      </c>
      <c r="AA76" s="8">
        <f t="shared" si="33"/>
        <v>0</v>
      </c>
      <c r="AB76" s="8"/>
      <c r="AC76" s="8"/>
      <c r="AD76" s="8"/>
      <c r="AE76" s="8">
        <f t="shared" si="45"/>
        <v>0</v>
      </c>
      <c r="AF76" s="8">
        <f t="shared" si="46"/>
        <v>0</v>
      </c>
      <c r="AG76" s="8">
        <f t="shared" si="47"/>
        <v>0</v>
      </c>
      <c r="AH76" s="8">
        <f t="shared" si="34"/>
        <v>100</v>
      </c>
      <c r="AI76" s="9">
        <f t="shared" si="35"/>
        <v>110</v>
      </c>
    </row>
    <row r="77" spans="1:35">
      <c r="A77" s="5">
        <v>72</v>
      </c>
      <c r="B77" s="38" t="s">
        <v>95</v>
      </c>
      <c r="C77" s="39"/>
      <c r="D77" s="6" t="s">
        <v>24</v>
      </c>
      <c r="E77" s="12">
        <v>4400</v>
      </c>
      <c r="F77" s="8">
        <f t="shared" si="30"/>
        <v>50</v>
      </c>
      <c r="G77" s="8"/>
      <c r="H77" s="8">
        <v>50</v>
      </c>
      <c r="I77" s="8"/>
      <c r="J77" s="8">
        <f t="shared" si="36"/>
        <v>0</v>
      </c>
      <c r="K77" s="8">
        <f t="shared" si="37"/>
        <v>220</v>
      </c>
      <c r="L77" s="8">
        <f t="shared" si="38"/>
        <v>0</v>
      </c>
      <c r="M77" s="8">
        <f t="shared" si="31"/>
        <v>0</v>
      </c>
      <c r="N77" s="8"/>
      <c r="O77" s="8"/>
      <c r="P77" s="8"/>
      <c r="Q77" s="8">
        <f t="shared" si="39"/>
        <v>0</v>
      </c>
      <c r="R77" s="8">
        <f t="shared" si="40"/>
        <v>0</v>
      </c>
      <c r="S77" s="8">
        <f t="shared" si="41"/>
        <v>0</v>
      </c>
      <c r="T77" s="8">
        <f t="shared" si="32"/>
        <v>50</v>
      </c>
      <c r="U77" s="8">
        <v>50</v>
      </c>
      <c r="V77" s="8"/>
      <c r="W77" s="8"/>
      <c r="X77" s="8">
        <f t="shared" si="42"/>
        <v>220</v>
      </c>
      <c r="Y77" s="8">
        <f t="shared" si="43"/>
        <v>0</v>
      </c>
      <c r="Z77" s="8">
        <f t="shared" si="44"/>
        <v>0</v>
      </c>
      <c r="AA77" s="8">
        <f t="shared" si="33"/>
        <v>0</v>
      </c>
      <c r="AB77" s="8"/>
      <c r="AC77" s="8"/>
      <c r="AD77" s="8"/>
      <c r="AE77" s="8">
        <f t="shared" si="45"/>
        <v>0</v>
      </c>
      <c r="AF77" s="8">
        <f t="shared" si="46"/>
        <v>0</v>
      </c>
      <c r="AG77" s="8">
        <f t="shared" si="47"/>
        <v>0</v>
      </c>
      <c r="AH77" s="8">
        <f t="shared" si="34"/>
        <v>100</v>
      </c>
      <c r="AI77" s="9">
        <f t="shared" si="35"/>
        <v>440</v>
      </c>
    </row>
    <row r="78" spans="1:35">
      <c r="A78" s="5">
        <v>73</v>
      </c>
      <c r="B78" s="29" t="s">
        <v>96</v>
      </c>
      <c r="C78" s="30"/>
      <c r="D78" s="6" t="s">
        <v>24</v>
      </c>
      <c r="E78" s="12">
        <v>290</v>
      </c>
      <c r="F78" s="8">
        <f t="shared" si="30"/>
        <v>50</v>
      </c>
      <c r="G78" s="8"/>
      <c r="H78" s="8">
        <v>50</v>
      </c>
      <c r="I78" s="8"/>
      <c r="J78" s="8">
        <f t="shared" si="36"/>
        <v>0</v>
      </c>
      <c r="K78" s="8">
        <f t="shared" si="37"/>
        <v>14.5</v>
      </c>
      <c r="L78" s="8">
        <f t="shared" si="38"/>
        <v>0</v>
      </c>
      <c r="M78" s="8">
        <f t="shared" si="31"/>
        <v>0</v>
      </c>
      <c r="N78" s="8"/>
      <c r="O78" s="8"/>
      <c r="P78" s="8"/>
      <c r="Q78" s="8">
        <f t="shared" si="39"/>
        <v>0</v>
      </c>
      <c r="R78" s="8">
        <f t="shared" si="40"/>
        <v>0</v>
      </c>
      <c r="S78" s="8">
        <f t="shared" si="41"/>
        <v>0</v>
      </c>
      <c r="T78" s="8">
        <f t="shared" si="32"/>
        <v>50</v>
      </c>
      <c r="U78" s="8">
        <v>50</v>
      </c>
      <c r="V78" s="8"/>
      <c r="W78" s="8"/>
      <c r="X78" s="8">
        <f t="shared" si="42"/>
        <v>14.5</v>
      </c>
      <c r="Y78" s="8">
        <f t="shared" si="43"/>
        <v>0</v>
      </c>
      <c r="Z78" s="8">
        <f t="shared" si="44"/>
        <v>0</v>
      </c>
      <c r="AA78" s="8">
        <f t="shared" si="33"/>
        <v>0</v>
      </c>
      <c r="AB78" s="8"/>
      <c r="AC78" s="8"/>
      <c r="AD78" s="8"/>
      <c r="AE78" s="8">
        <f t="shared" si="45"/>
        <v>0</v>
      </c>
      <c r="AF78" s="8">
        <f t="shared" si="46"/>
        <v>0</v>
      </c>
      <c r="AG78" s="8">
        <f t="shared" si="47"/>
        <v>0</v>
      </c>
      <c r="AH78" s="8">
        <f t="shared" si="34"/>
        <v>100</v>
      </c>
      <c r="AI78" s="9">
        <f t="shared" si="35"/>
        <v>29</v>
      </c>
    </row>
    <row r="79" spans="1:35" ht="23.25" customHeight="1">
      <c r="A79" s="5">
        <v>74</v>
      </c>
      <c r="B79" s="29" t="s">
        <v>97</v>
      </c>
      <c r="C79" s="30"/>
      <c r="D79" s="6" t="s">
        <v>24</v>
      </c>
      <c r="E79" s="12">
        <v>350</v>
      </c>
      <c r="F79" s="8">
        <f t="shared" si="30"/>
        <v>1</v>
      </c>
      <c r="G79" s="8"/>
      <c r="H79" s="8">
        <v>1</v>
      </c>
      <c r="I79" s="8"/>
      <c r="J79" s="8">
        <f t="shared" si="36"/>
        <v>0</v>
      </c>
      <c r="K79" s="8">
        <f t="shared" si="37"/>
        <v>0.35</v>
      </c>
      <c r="L79" s="8">
        <f t="shared" si="38"/>
        <v>0</v>
      </c>
      <c r="M79" s="8">
        <f t="shared" si="31"/>
        <v>0</v>
      </c>
      <c r="N79" s="8"/>
      <c r="O79" s="8"/>
      <c r="P79" s="8"/>
      <c r="Q79" s="8">
        <f t="shared" si="39"/>
        <v>0</v>
      </c>
      <c r="R79" s="8">
        <f t="shared" si="40"/>
        <v>0</v>
      </c>
      <c r="S79" s="8">
        <f t="shared" si="41"/>
        <v>0</v>
      </c>
      <c r="T79" s="8">
        <f t="shared" si="32"/>
        <v>0</v>
      </c>
      <c r="U79" s="8"/>
      <c r="V79" s="8"/>
      <c r="W79" s="8"/>
      <c r="X79" s="8">
        <f t="shared" si="42"/>
        <v>0</v>
      </c>
      <c r="Y79" s="8">
        <f t="shared" si="43"/>
        <v>0</v>
      </c>
      <c r="Z79" s="8">
        <f t="shared" si="44"/>
        <v>0</v>
      </c>
      <c r="AA79" s="8">
        <f t="shared" si="33"/>
        <v>0</v>
      </c>
      <c r="AB79" s="8"/>
      <c r="AC79" s="8"/>
      <c r="AD79" s="8"/>
      <c r="AE79" s="8">
        <f t="shared" si="45"/>
        <v>0</v>
      </c>
      <c r="AF79" s="8">
        <f t="shared" si="46"/>
        <v>0</v>
      </c>
      <c r="AG79" s="8">
        <f t="shared" si="47"/>
        <v>0</v>
      </c>
      <c r="AH79" s="8">
        <f t="shared" si="34"/>
        <v>1</v>
      </c>
      <c r="AI79" s="9">
        <f t="shared" si="35"/>
        <v>0.35</v>
      </c>
    </row>
    <row r="80" spans="1:35">
      <c r="A80" s="5">
        <v>75</v>
      </c>
      <c r="B80" s="29" t="s">
        <v>98</v>
      </c>
      <c r="C80" s="30"/>
      <c r="D80" s="6" t="s">
        <v>24</v>
      </c>
      <c r="E80" s="12">
        <v>2500</v>
      </c>
      <c r="F80" s="8">
        <f t="shared" si="30"/>
        <v>4</v>
      </c>
      <c r="G80" s="8"/>
      <c r="H80" s="8">
        <v>4</v>
      </c>
      <c r="I80" s="8"/>
      <c r="J80" s="8">
        <f t="shared" si="36"/>
        <v>0</v>
      </c>
      <c r="K80" s="8">
        <f t="shared" si="37"/>
        <v>10</v>
      </c>
      <c r="L80" s="8">
        <f t="shared" si="38"/>
        <v>0</v>
      </c>
      <c r="M80" s="8">
        <f t="shared" si="31"/>
        <v>0</v>
      </c>
      <c r="N80" s="8"/>
      <c r="O80" s="8"/>
      <c r="P80" s="8"/>
      <c r="Q80" s="8">
        <f t="shared" si="39"/>
        <v>0</v>
      </c>
      <c r="R80" s="8">
        <f t="shared" si="40"/>
        <v>0</v>
      </c>
      <c r="S80" s="8">
        <f t="shared" si="41"/>
        <v>0</v>
      </c>
      <c r="T80" s="8">
        <f t="shared" si="32"/>
        <v>0</v>
      </c>
      <c r="U80" s="8"/>
      <c r="V80" s="8"/>
      <c r="W80" s="8"/>
      <c r="X80" s="8">
        <f t="shared" si="42"/>
        <v>0</v>
      </c>
      <c r="Y80" s="8">
        <f t="shared" si="43"/>
        <v>0</v>
      </c>
      <c r="Z80" s="8">
        <f t="shared" si="44"/>
        <v>0</v>
      </c>
      <c r="AA80" s="8">
        <f t="shared" si="33"/>
        <v>0</v>
      </c>
      <c r="AB80" s="8"/>
      <c r="AC80" s="8"/>
      <c r="AD80" s="8"/>
      <c r="AE80" s="8">
        <f t="shared" si="45"/>
        <v>0</v>
      </c>
      <c r="AF80" s="8">
        <f t="shared" si="46"/>
        <v>0</v>
      </c>
      <c r="AG80" s="8">
        <f t="shared" si="47"/>
        <v>0</v>
      </c>
      <c r="AH80" s="8">
        <f t="shared" si="34"/>
        <v>4</v>
      </c>
      <c r="AI80" s="9">
        <f t="shared" si="35"/>
        <v>10</v>
      </c>
    </row>
    <row r="81" spans="1:35">
      <c r="A81" s="5">
        <v>76</v>
      </c>
      <c r="B81" s="29" t="s">
        <v>99</v>
      </c>
      <c r="C81" s="30"/>
      <c r="D81" s="6" t="s">
        <v>24</v>
      </c>
      <c r="E81" s="12">
        <v>28.75</v>
      </c>
      <c r="F81" s="8">
        <f t="shared" si="30"/>
        <v>200</v>
      </c>
      <c r="G81" s="8"/>
      <c r="H81" s="8">
        <v>200</v>
      </c>
      <c r="I81" s="8"/>
      <c r="J81" s="8">
        <f t="shared" si="36"/>
        <v>0</v>
      </c>
      <c r="K81" s="8">
        <f t="shared" si="37"/>
        <v>5.75</v>
      </c>
      <c r="L81" s="8">
        <f t="shared" si="38"/>
        <v>0</v>
      </c>
      <c r="M81" s="8">
        <f t="shared" si="31"/>
        <v>0</v>
      </c>
      <c r="N81" s="8"/>
      <c r="O81" s="8"/>
      <c r="P81" s="8"/>
      <c r="Q81" s="8">
        <f t="shared" si="39"/>
        <v>0</v>
      </c>
      <c r="R81" s="8">
        <f t="shared" si="40"/>
        <v>0</v>
      </c>
      <c r="S81" s="8">
        <f t="shared" si="41"/>
        <v>0</v>
      </c>
      <c r="T81" s="8">
        <f t="shared" si="32"/>
        <v>0</v>
      </c>
      <c r="U81" s="8"/>
      <c r="V81" s="8"/>
      <c r="W81" s="8"/>
      <c r="X81" s="8">
        <f t="shared" si="42"/>
        <v>0</v>
      </c>
      <c r="Y81" s="8">
        <f t="shared" si="43"/>
        <v>0</v>
      </c>
      <c r="Z81" s="8">
        <f t="shared" si="44"/>
        <v>0</v>
      </c>
      <c r="AA81" s="8">
        <f t="shared" si="33"/>
        <v>0</v>
      </c>
      <c r="AB81" s="8"/>
      <c r="AC81" s="8"/>
      <c r="AD81" s="8"/>
      <c r="AE81" s="8">
        <f t="shared" si="45"/>
        <v>0</v>
      </c>
      <c r="AF81" s="8">
        <f t="shared" si="46"/>
        <v>0</v>
      </c>
      <c r="AG81" s="8">
        <f t="shared" si="47"/>
        <v>0</v>
      </c>
      <c r="AH81" s="8">
        <f t="shared" si="34"/>
        <v>200</v>
      </c>
      <c r="AI81" s="9">
        <f t="shared" si="35"/>
        <v>5.75</v>
      </c>
    </row>
    <row r="82" spans="1:35">
      <c r="A82" s="5">
        <v>77</v>
      </c>
      <c r="B82" s="38" t="s">
        <v>100</v>
      </c>
      <c r="C82" s="39"/>
      <c r="D82" s="6" t="s">
        <v>24</v>
      </c>
      <c r="E82" s="12">
        <v>6000</v>
      </c>
      <c r="F82" s="8">
        <f t="shared" si="30"/>
        <v>20</v>
      </c>
      <c r="G82" s="8"/>
      <c r="H82" s="8">
        <v>20</v>
      </c>
      <c r="I82" s="8"/>
      <c r="J82" s="8">
        <f t="shared" si="36"/>
        <v>0</v>
      </c>
      <c r="K82" s="8">
        <f t="shared" si="37"/>
        <v>120</v>
      </c>
      <c r="L82" s="8">
        <f t="shared" si="38"/>
        <v>0</v>
      </c>
      <c r="M82" s="8">
        <f t="shared" si="31"/>
        <v>20</v>
      </c>
      <c r="N82" s="8">
        <v>20</v>
      </c>
      <c r="O82" s="8"/>
      <c r="P82" s="8"/>
      <c r="Q82" s="8">
        <f t="shared" si="39"/>
        <v>120</v>
      </c>
      <c r="R82" s="8">
        <f t="shared" si="40"/>
        <v>0</v>
      </c>
      <c r="S82" s="8">
        <f t="shared" si="41"/>
        <v>0</v>
      </c>
      <c r="T82" s="8">
        <f t="shared" si="32"/>
        <v>20</v>
      </c>
      <c r="U82" s="8">
        <v>20</v>
      </c>
      <c r="V82" s="8"/>
      <c r="W82" s="8"/>
      <c r="X82" s="8">
        <f t="shared" si="42"/>
        <v>120</v>
      </c>
      <c r="Y82" s="8">
        <f t="shared" si="43"/>
        <v>0</v>
      </c>
      <c r="Z82" s="8">
        <f t="shared" si="44"/>
        <v>0</v>
      </c>
      <c r="AA82" s="8">
        <f t="shared" si="33"/>
        <v>0</v>
      </c>
      <c r="AB82" s="8"/>
      <c r="AC82" s="8"/>
      <c r="AD82" s="8"/>
      <c r="AE82" s="8">
        <f t="shared" si="45"/>
        <v>0</v>
      </c>
      <c r="AF82" s="8">
        <f t="shared" si="46"/>
        <v>0</v>
      </c>
      <c r="AG82" s="8">
        <f t="shared" si="47"/>
        <v>0</v>
      </c>
      <c r="AH82" s="8">
        <f t="shared" si="34"/>
        <v>60</v>
      </c>
      <c r="AI82" s="9">
        <f t="shared" si="35"/>
        <v>360</v>
      </c>
    </row>
    <row r="83" spans="1:35">
      <c r="A83" s="5">
        <v>78</v>
      </c>
      <c r="B83" s="38" t="s">
        <v>101</v>
      </c>
      <c r="C83" s="39"/>
      <c r="D83" s="6" t="s">
        <v>24</v>
      </c>
      <c r="E83" s="12">
        <v>450</v>
      </c>
      <c r="F83" s="8">
        <f t="shared" si="30"/>
        <v>24</v>
      </c>
      <c r="G83" s="8"/>
      <c r="H83" s="8">
        <v>24</v>
      </c>
      <c r="I83" s="8"/>
      <c r="J83" s="8">
        <f t="shared" si="36"/>
        <v>0</v>
      </c>
      <c r="K83" s="8">
        <f t="shared" si="37"/>
        <v>10.8</v>
      </c>
      <c r="L83" s="8">
        <f t="shared" si="38"/>
        <v>0</v>
      </c>
      <c r="M83" s="8">
        <f t="shared" si="31"/>
        <v>0</v>
      </c>
      <c r="N83" s="8"/>
      <c r="O83" s="8"/>
      <c r="P83" s="8"/>
      <c r="Q83" s="8">
        <f t="shared" si="39"/>
        <v>0</v>
      </c>
      <c r="R83" s="8">
        <f t="shared" si="40"/>
        <v>0</v>
      </c>
      <c r="S83" s="8">
        <f t="shared" si="41"/>
        <v>0</v>
      </c>
      <c r="T83" s="8">
        <f t="shared" si="32"/>
        <v>0</v>
      </c>
      <c r="U83" s="8"/>
      <c r="V83" s="8"/>
      <c r="W83" s="8"/>
      <c r="X83" s="8">
        <f t="shared" si="42"/>
        <v>0</v>
      </c>
      <c r="Y83" s="8">
        <f t="shared" si="43"/>
        <v>0</v>
      </c>
      <c r="Z83" s="8">
        <f t="shared" si="44"/>
        <v>0</v>
      </c>
      <c r="AA83" s="8">
        <f t="shared" si="33"/>
        <v>0</v>
      </c>
      <c r="AB83" s="8"/>
      <c r="AC83" s="8"/>
      <c r="AD83" s="8"/>
      <c r="AE83" s="8">
        <f t="shared" si="45"/>
        <v>0</v>
      </c>
      <c r="AF83" s="8">
        <f t="shared" si="46"/>
        <v>0</v>
      </c>
      <c r="AG83" s="8">
        <f t="shared" si="47"/>
        <v>0</v>
      </c>
      <c r="AH83" s="8">
        <f t="shared" si="34"/>
        <v>24</v>
      </c>
      <c r="AI83" s="9">
        <f t="shared" si="35"/>
        <v>10.8</v>
      </c>
    </row>
    <row r="84" spans="1:35">
      <c r="A84" s="5">
        <v>79</v>
      </c>
      <c r="B84" s="38" t="s">
        <v>102</v>
      </c>
      <c r="C84" s="39"/>
      <c r="D84" s="6" t="s">
        <v>24</v>
      </c>
      <c r="E84" s="12">
        <v>870</v>
      </c>
      <c r="F84" s="8">
        <f t="shared" si="30"/>
        <v>20</v>
      </c>
      <c r="G84" s="8"/>
      <c r="H84" s="8">
        <v>20</v>
      </c>
      <c r="I84" s="8"/>
      <c r="J84" s="8">
        <f t="shared" si="36"/>
        <v>0</v>
      </c>
      <c r="K84" s="8">
        <f t="shared" si="37"/>
        <v>17.399999999999999</v>
      </c>
      <c r="L84" s="8">
        <f t="shared" si="38"/>
        <v>0</v>
      </c>
      <c r="M84" s="8">
        <f t="shared" si="31"/>
        <v>0</v>
      </c>
      <c r="N84" s="8"/>
      <c r="O84" s="8"/>
      <c r="P84" s="8"/>
      <c r="Q84" s="8">
        <f t="shared" si="39"/>
        <v>0</v>
      </c>
      <c r="R84" s="8">
        <f t="shared" si="40"/>
        <v>0</v>
      </c>
      <c r="S84" s="8">
        <f t="shared" si="41"/>
        <v>0</v>
      </c>
      <c r="T84" s="8">
        <f t="shared" si="32"/>
        <v>0</v>
      </c>
      <c r="U84" s="8"/>
      <c r="V84" s="8"/>
      <c r="W84" s="8"/>
      <c r="X84" s="8">
        <f t="shared" si="42"/>
        <v>0</v>
      </c>
      <c r="Y84" s="8">
        <f t="shared" si="43"/>
        <v>0</v>
      </c>
      <c r="Z84" s="8">
        <f t="shared" si="44"/>
        <v>0</v>
      </c>
      <c r="AA84" s="8">
        <f t="shared" si="33"/>
        <v>0</v>
      </c>
      <c r="AB84" s="8"/>
      <c r="AC84" s="8"/>
      <c r="AD84" s="8"/>
      <c r="AE84" s="8">
        <f t="shared" si="45"/>
        <v>0</v>
      </c>
      <c r="AF84" s="8">
        <f t="shared" si="46"/>
        <v>0</v>
      </c>
      <c r="AG84" s="8">
        <f t="shared" si="47"/>
        <v>0</v>
      </c>
      <c r="AH84" s="8">
        <f t="shared" si="34"/>
        <v>20</v>
      </c>
      <c r="AI84" s="9">
        <f t="shared" si="35"/>
        <v>17.399999999999999</v>
      </c>
    </row>
    <row r="85" spans="1:35" ht="39.75" customHeight="1">
      <c r="A85" s="5">
        <v>80</v>
      </c>
      <c r="B85" s="38" t="s">
        <v>103</v>
      </c>
      <c r="C85" s="39"/>
      <c r="D85" s="6" t="s">
        <v>24</v>
      </c>
      <c r="E85" s="12">
        <v>375</v>
      </c>
      <c r="F85" s="8">
        <f t="shared" si="30"/>
        <v>2</v>
      </c>
      <c r="G85" s="8"/>
      <c r="H85" s="8">
        <v>2</v>
      </c>
      <c r="I85" s="8"/>
      <c r="J85" s="8">
        <f t="shared" si="36"/>
        <v>0</v>
      </c>
      <c r="K85" s="8">
        <f t="shared" si="37"/>
        <v>0.75</v>
      </c>
      <c r="L85" s="8">
        <f t="shared" si="38"/>
        <v>0</v>
      </c>
      <c r="M85" s="8">
        <f t="shared" si="31"/>
        <v>0</v>
      </c>
      <c r="N85" s="8"/>
      <c r="O85" s="8"/>
      <c r="P85" s="8"/>
      <c r="Q85" s="8">
        <f t="shared" si="39"/>
        <v>0</v>
      </c>
      <c r="R85" s="8">
        <f t="shared" si="40"/>
        <v>0</v>
      </c>
      <c r="S85" s="8">
        <f t="shared" si="41"/>
        <v>0</v>
      </c>
      <c r="T85" s="8">
        <f t="shared" si="32"/>
        <v>0</v>
      </c>
      <c r="U85" s="8"/>
      <c r="V85" s="8"/>
      <c r="W85" s="8"/>
      <c r="X85" s="8">
        <f t="shared" si="42"/>
        <v>0</v>
      </c>
      <c r="Y85" s="8">
        <f t="shared" si="43"/>
        <v>0</v>
      </c>
      <c r="Z85" s="8">
        <f t="shared" si="44"/>
        <v>0</v>
      </c>
      <c r="AA85" s="8">
        <f t="shared" si="33"/>
        <v>0</v>
      </c>
      <c r="AB85" s="8"/>
      <c r="AC85" s="8"/>
      <c r="AD85" s="8"/>
      <c r="AE85" s="8">
        <f t="shared" si="45"/>
        <v>0</v>
      </c>
      <c r="AF85" s="8">
        <f t="shared" si="46"/>
        <v>0</v>
      </c>
      <c r="AG85" s="8">
        <f t="shared" si="47"/>
        <v>0</v>
      </c>
      <c r="AH85" s="8">
        <f t="shared" si="34"/>
        <v>2</v>
      </c>
      <c r="AI85" s="9">
        <f t="shared" si="35"/>
        <v>0.75</v>
      </c>
    </row>
    <row r="86" spans="1:35">
      <c r="A86" s="5">
        <v>81</v>
      </c>
      <c r="B86" s="38" t="s">
        <v>104</v>
      </c>
      <c r="C86" s="39"/>
      <c r="D86" s="6" t="s">
        <v>24</v>
      </c>
      <c r="E86" s="12">
        <v>985</v>
      </c>
      <c r="F86" s="8">
        <f t="shared" si="30"/>
        <v>10</v>
      </c>
      <c r="G86" s="8"/>
      <c r="H86" s="8">
        <v>10</v>
      </c>
      <c r="I86" s="8"/>
      <c r="J86" s="8">
        <f t="shared" si="36"/>
        <v>0</v>
      </c>
      <c r="K86" s="8">
        <f t="shared" si="37"/>
        <v>9.85</v>
      </c>
      <c r="L86" s="8">
        <f t="shared" si="38"/>
        <v>0</v>
      </c>
      <c r="M86" s="8">
        <f t="shared" si="31"/>
        <v>0</v>
      </c>
      <c r="N86" s="8"/>
      <c r="O86" s="8"/>
      <c r="P86" s="8"/>
      <c r="Q86" s="8">
        <f t="shared" si="39"/>
        <v>0</v>
      </c>
      <c r="R86" s="8">
        <f t="shared" si="40"/>
        <v>0</v>
      </c>
      <c r="S86" s="8">
        <f t="shared" si="41"/>
        <v>0</v>
      </c>
      <c r="T86" s="8">
        <f t="shared" si="32"/>
        <v>0</v>
      </c>
      <c r="U86" s="8"/>
      <c r="V86" s="8"/>
      <c r="W86" s="8"/>
      <c r="X86" s="8">
        <f t="shared" si="42"/>
        <v>0</v>
      </c>
      <c r="Y86" s="8">
        <f t="shared" si="43"/>
        <v>0</v>
      </c>
      <c r="Z86" s="8">
        <f t="shared" si="44"/>
        <v>0</v>
      </c>
      <c r="AA86" s="8">
        <f t="shared" si="33"/>
        <v>0</v>
      </c>
      <c r="AB86" s="8"/>
      <c r="AC86" s="8"/>
      <c r="AD86" s="8"/>
      <c r="AE86" s="8">
        <f t="shared" si="45"/>
        <v>0</v>
      </c>
      <c r="AF86" s="8">
        <f t="shared" si="46"/>
        <v>0</v>
      </c>
      <c r="AG86" s="8">
        <f t="shared" si="47"/>
        <v>0</v>
      </c>
      <c r="AH86" s="8">
        <f t="shared" si="34"/>
        <v>10</v>
      </c>
      <c r="AI86" s="9">
        <f t="shared" si="35"/>
        <v>9.85</v>
      </c>
    </row>
    <row r="87" spans="1:35">
      <c r="A87" s="5">
        <v>82</v>
      </c>
      <c r="B87" s="38" t="s">
        <v>105</v>
      </c>
      <c r="C87" s="39"/>
      <c r="D87" s="6" t="s">
        <v>24</v>
      </c>
      <c r="E87" s="12">
        <v>450</v>
      </c>
      <c r="F87" s="8">
        <f t="shared" si="30"/>
        <v>15</v>
      </c>
      <c r="G87" s="8"/>
      <c r="H87" s="8">
        <v>15</v>
      </c>
      <c r="I87" s="8"/>
      <c r="J87" s="8">
        <f t="shared" si="36"/>
        <v>0</v>
      </c>
      <c r="K87" s="8">
        <f t="shared" si="37"/>
        <v>6.75</v>
      </c>
      <c r="L87" s="8">
        <f t="shared" si="38"/>
        <v>0</v>
      </c>
      <c r="M87" s="8">
        <f t="shared" si="31"/>
        <v>0</v>
      </c>
      <c r="N87" s="8"/>
      <c r="O87" s="8"/>
      <c r="P87" s="8"/>
      <c r="Q87" s="8">
        <f t="shared" si="39"/>
        <v>0</v>
      </c>
      <c r="R87" s="8">
        <f t="shared" si="40"/>
        <v>0</v>
      </c>
      <c r="S87" s="8">
        <f t="shared" si="41"/>
        <v>0</v>
      </c>
      <c r="T87" s="8">
        <f t="shared" si="32"/>
        <v>0</v>
      </c>
      <c r="U87" s="8"/>
      <c r="V87" s="8"/>
      <c r="W87" s="8"/>
      <c r="X87" s="8">
        <f t="shared" si="42"/>
        <v>0</v>
      </c>
      <c r="Y87" s="8">
        <f t="shared" si="43"/>
        <v>0</v>
      </c>
      <c r="Z87" s="8">
        <f t="shared" si="44"/>
        <v>0</v>
      </c>
      <c r="AA87" s="8">
        <f t="shared" si="33"/>
        <v>0</v>
      </c>
      <c r="AB87" s="8"/>
      <c r="AC87" s="8"/>
      <c r="AD87" s="8"/>
      <c r="AE87" s="8">
        <f t="shared" si="45"/>
        <v>0</v>
      </c>
      <c r="AF87" s="8">
        <f t="shared" si="46"/>
        <v>0</v>
      </c>
      <c r="AG87" s="8">
        <f t="shared" si="47"/>
        <v>0</v>
      </c>
      <c r="AH87" s="8">
        <f t="shared" si="34"/>
        <v>15</v>
      </c>
      <c r="AI87" s="9">
        <f t="shared" si="35"/>
        <v>6.75</v>
      </c>
    </row>
    <row r="88" spans="1:35">
      <c r="A88" s="5">
        <v>83</v>
      </c>
      <c r="B88" s="38" t="s">
        <v>106</v>
      </c>
      <c r="C88" s="39"/>
      <c r="D88" s="6" t="s">
        <v>24</v>
      </c>
      <c r="E88" s="12">
        <v>570</v>
      </c>
      <c r="F88" s="8">
        <f t="shared" si="30"/>
        <v>16</v>
      </c>
      <c r="G88" s="8"/>
      <c r="H88" s="8">
        <v>16</v>
      </c>
      <c r="I88" s="8"/>
      <c r="J88" s="8">
        <f t="shared" si="36"/>
        <v>0</v>
      </c>
      <c r="K88" s="8">
        <f t="shared" si="37"/>
        <v>9.1199999999999992</v>
      </c>
      <c r="L88" s="8">
        <f t="shared" si="38"/>
        <v>0</v>
      </c>
      <c r="M88" s="8">
        <f t="shared" si="31"/>
        <v>0</v>
      </c>
      <c r="N88" s="8"/>
      <c r="O88" s="8"/>
      <c r="P88" s="8"/>
      <c r="Q88" s="8">
        <f t="shared" si="39"/>
        <v>0</v>
      </c>
      <c r="R88" s="8">
        <f t="shared" si="40"/>
        <v>0</v>
      </c>
      <c r="S88" s="8">
        <f t="shared" si="41"/>
        <v>0</v>
      </c>
      <c r="T88" s="8">
        <f t="shared" si="32"/>
        <v>0</v>
      </c>
      <c r="U88" s="8"/>
      <c r="V88" s="8"/>
      <c r="W88" s="8"/>
      <c r="X88" s="8">
        <f t="shared" si="42"/>
        <v>0</v>
      </c>
      <c r="Y88" s="8">
        <f t="shared" si="43"/>
        <v>0</v>
      </c>
      <c r="Z88" s="8">
        <f t="shared" si="44"/>
        <v>0</v>
      </c>
      <c r="AA88" s="8">
        <f t="shared" si="33"/>
        <v>0</v>
      </c>
      <c r="AB88" s="8"/>
      <c r="AC88" s="8"/>
      <c r="AD88" s="8"/>
      <c r="AE88" s="8">
        <f t="shared" si="45"/>
        <v>0</v>
      </c>
      <c r="AF88" s="8">
        <f t="shared" si="46"/>
        <v>0</v>
      </c>
      <c r="AG88" s="8">
        <f t="shared" si="47"/>
        <v>0</v>
      </c>
      <c r="AH88" s="8">
        <f t="shared" si="34"/>
        <v>16</v>
      </c>
      <c r="AI88" s="9">
        <f t="shared" si="35"/>
        <v>9.1199999999999992</v>
      </c>
    </row>
    <row r="89" spans="1:35">
      <c r="A89" s="5">
        <v>84</v>
      </c>
      <c r="B89" s="38" t="s">
        <v>107</v>
      </c>
      <c r="C89" s="39"/>
      <c r="D89" s="6" t="s">
        <v>24</v>
      </c>
      <c r="E89" s="12">
        <v>420</v>
      </c>
      <c r="F89" s="8">
        <f t="shared" si="30"/>
        <v>25</v>
      </c>
      <c r="G89" s="8"/>
      <c r="H89" s="8">
        <v>25</v>
      </c>
      <c r="I89" s="8"/>
      <c r="J89" s="8">
        <f t="shared" si="36"/>
        <v>0</v>
      </c>
      <c r="K89" s="8">
        <f t="shared" si="37"/>
        <v>10.5</v>
      </c>
      <c r="L89" s="8">
        <f t="shared" si="38"/>
        <v>0</v>
      </c>
      <c r="M89" s="8">
        <f t="shared" si="31"/>
        <v>0</v>
      </c>
      <c r="N89" s="8"/>
      <c r="O89" s="8"/>
      <c r="P89" s="8"/>
      <c r="Q89" s="8">
        <f t="shared" si="39"/>
        <v>0</v>
      </c>
      <c r="R89" s="8">
        <f t="shared" si="40"/>
        <v>0</v>
      </c>
      <c r="S89" s="8">
        <f t="shared" si="41"/>
        <v>0</v>
      </c>
      <c r="T89" s="8">
        <f t="shared" si="32"/>
        <v>0</v>
      </c>
      <c r="U89" s="8"/>
      <c r="V89" s="8"/>
      <c r="W89" s="8"/>
      <c r="X89" s="8">
        <f t="shared" si="42"/>
        <v>0</v>
      </c>
      <c r="Y89" s="8">
        <f t="shared" si="43"/>
        <v>0</v>
      </c>
      <c r="Z89" s="8">
        <f t="shared" si="44"/>
        <v>0</v>
      </c>
      <c r="AA89" s="8">
        <f t="shared" si="33"/>
        <v>0</v>
      </c>
      <c r="AB89" s="8"/>
      <c r="AC89" s="8"/>
      <c r="AD89" s="8"/>
      <c r="AE89" s="8">
        <f t="shared" si="45"/>
        <v>0</v>
      </c>
      <c r="AF89" s="8">
        <f t="shared" si="46"/>
        <v>0</v>
      </c>
      <c r="AG89" s="8">
        <f t="shared" si="47"/>
        <v>0</v>
      </c>
      <c r="AH89" s="8">
        <f t="shared" si="34"/>
        <v>25</v>
      </c>
      <c r="AI89" s="9">
        <f t="shared" si="35"/>
        <v>10.5</v>
      </c>
    </row>
    <row r="90" spans="1:35">
      <c r="A90" s="5">
        <v>85</v>
      </c>
      <c r="B90" s="38" t="s">
        <v>108</v>
      </c>
      <c r="C90" s="39"/>
      <c r="D90" s="6" t="s">
        <v>24</v>
      </c>
      <c r="E90" s="12">
        <v>450</v>
      </c>
      <c r="F90" s="8">
        <f t="shared" si="30"/>
        <v>25</v>
      </c>
      <c r="G90" s="8"/>
      <c r="H90" s="8">
        <v>25</v>
      </c>
      <c r="I90" s="8"/>
      <c r="J90" s="8">
        <f t="shared" si="36"/>
        <v>0</v>
      </c>
      <c r="K90" s="8">
        <f t="shared" si="37"/>
        <v>11.25</v>
      </c>
      <c r="L90" s="8">
        <f t="shared" si="38"/>
        <v>0</v>
      </c>
      <c r="M90" s="8">
        <f t="shared" si="31"/>
        <v>0</v>
      </c>
      <c r="N90" s="8"/>
      <c r="O90" s="8"/>
      <c r="P90" s="8"/>
      <c r="Q90" s="8">
        <f t="shared" si="39"/>
        <v>0</v>
      </c>
      <c r="R90" s="8">
        <f t="shared" si="40"/>
        <v>0</v>
      </c>
      <c r="S90" s="8">
        <f t="shared" si="41"/>
        <v>0</v>
      </c>
      <c r="T90" s="8">
        <f t="shared" si="32"/>
        <v>0</v>
      </c>
      <c r="U90" s="8"/>
      <c r="V90" s="8"/>
      <c r="W90" s="8"/>
      <c r="X90" s="8">
        <f t="shared" si="42"/>
        <v>0</v>
      </c>
      <c r="Y90" s="8">
        <f t="shared" si="43"/>
        <v>0</v>
      </c>
      <c r="Z90" s="8">
        <f t="shared" si="44"/>
        <v>0</v>
      </c>
      <c r="AA90" s="8">
        <f t="shared" si="33"/>
        <v>0</v>
      </c>
      <c r="AB90" s="8"/>
      <c r="AC90" s="8"/>
      <c r="AD90" s="8"/>
      <c r="AE90" s="8">
        <f t="shared" si="45"/>
        <v>0</v>
      </c>
      <c r="AF90" s="8">
        <f t="shared" si="46"/>
        <v>0</v>
      </c>
      <c r="AG90" s="8">
        <f t="shared" si="47"/>
        <v>0</v>
      </c>
      <c r="AH90" s="8">
        <f t="shared" si="34"/>
        <v>25</v>
      </c>
      <c r="AI90" s="9">
        <f t="shared" si="35"/>
        <v>11.25</v>
      </c>
    </row>
    <row r="91" spans="1:35">
      <c r="A91" s="5">
        <v>86</v>
      </c>
      <c r="B91" s="38" t="s">
        <v>109</v>
      </c>
      <c r="C91" s="39"/>
      <c r="D91" s="6" t="s">
        <v>24</v>
      </c>
      <c r="E91" s="12">
        <v>785</v>
      </c>
      <c r="F91" s="8">
        <f t="shared" si="30"/>
        <v>20</v>
      </c>
      <c r="G91" s="8"/>
      <c r="H91" s="8">
        <v>20</v>
      </c>
      <c r="I91" s="8"/>
      <c r="J91" s="8">
        <f t="shared" si="36"/>
        <v>0</v>
      </c>
      <c r="K91" s="8">
        <f t="shared" si="37"/>
        <v>15.7</v>
      </c>
      <c r="L91" s="8">
        <f t="shared" si="38"/>
        <v>0</v>
      </c>
      <c r="M91" s="8">
        <f t="shared" si="31"/>
        <v>0</v>
      </c>
      <c r="N91" s="8"/>
      <c r="O91" s="8"/>
      <c r="P91" s="8"/>
      <c r="Q91" s="8">
        <f t="shared" si="39"/>
        <v>0</v>
      </c>
      <c r="R91" s="8">
        <f t="shared" si="40"/>
        <v>0</v>
      </c>
      <c r="S91" s="8">
        <f t="shared" si="41"/>
        <v>0</v>
      </c>
      <c r="T91" s="8">
        <f t="shared" si="32"/>
        <v>0</v>
      </c>
      <c r="U91" s="8"/>
      <c r="V91" s="8"/>
      <c r="W91" s="8"/>
      <c r="X91" s="8">
        <f t="shared" si="42"/>
        <v>0</v>
      </c>
      <c r="Y91" s="8">
        <f t="shared" si="43"/>
        <v>0</v>
      </c>
      <c r="Z91" s="8">
        <f t="shared" si="44"/>
        <v>0</v>
      </c>
      <c r="AA91" s="8">
        <f t="shared" si="33"/>
        <v>0</v>
      </c>
      <c r="AB91" s="8"/>
      <c r="AC91" s="8"/>
      <c r="AD91" s="8"/>
      <c r="AE91" s="8">
        <f t="shared" si="45"/>
        <v>0</v>
      </c>
      <c r="AF91" s="8">
        <f t="shared" si="46"/>
        <v>0</v>
      </c>
      <c r="AG91" s="8">
        <f t="shared" si="47"/>
        <v>0</v>
      </c>
      <c r="AH91" s="8">
        <f t="shared" si="34"/>
        <v>20</v>
      </c>
      <c r="AI91" s="9">
        <f t="shared" si="35"/>
        <v>15.7</v>
      </c>
    </row>
    <row r="92" spans="1:35">
      <c r="A92" s="5">
        <v>87</v>
      </c>
      <c r="B92" s="29" t="s">
        <v>110</v>
      </c>
      <c r="C92" s="30"/>
      <c r="D92" s="6" t="s">
        <v>24</v>
      </c>
      <c r="E92" s="13">
        <v>360</v>
      </c>
      <c r="F92" s="8">
        <f t="shared" si="30"/>
        <v>36</v>
      </c>
      <c r="G92" s="8"/>
      <c r="H92" s="8">
        <v>36</v>
      </c>
      <c r="I92" s="8"/>
      <c r="J92" s="8">
        <f t="shared" si="36"/>
        <v>0</v>
      </c>
      <c r="K92" s="8">
        <f t="shared" si="37"/>
        <v>12.96</v>
      </c>
      <c r="L92" s="8">
        <f t="shared" si="38"/>
        <v>0</v>
      </c>
      <c r="M92" s="8">
        <f t="shared" si="31"/>
        <v>0</v>
      </c>
      <c r="N92" s="8"/>
      <c r="O92" s="8"/>
      <c r="P92" s="8"/>
      <c r="Q92" s="8">
        <f t="shared" si="39"/>
        <v>0</v>
      </c>
      <c r="R92" s="8">
        <f t="shared" si="40"/>
        <v>0</v>
      </c>
      <c r="S92" s="8">
        <f t="shared" si="41"/>
        <v>0</v>
      </c>
      <c r="T92" s="8">
        <f t="shared" si="32"/>
        <v>0</v>
      </c>
      <c r="U92" s="8"/>
      <c r="V92" s="8"/>
      <c r="W92" s="8"/>
      <c r="X92" s="8">
        <f t="shared" si="42"/>
        <v>0</v>
      </c>
      <c r="Y92" s="8">
        <f t="shared" si="43"/>
        <v>0</v>
      </c>
      <c r="Z92" s="8">
        <f t="shared" si="44"/>
        <v>0</v>
      </c>
      <c r="AA92" s="8">
        <f t="shared" si="33"/>
        <v>0</v>
      </c>
      <c r="AB92" s="8"/>
      <c r="AC92" s="8"/>
      <c r="AD92" s="8"/>
      <c r="AE92" s="8">
        <f t="shared" si="45"/>
        <v>0</v>
      </c>
      <c r="AF92" s="8">
        <f t="shared" si="46"/>
        <v>0</v>
      </c>
      <c r="AG92" s="8">
        <f t="shared" si="47"/>
        <v>0</v>
      </c>
      <c r="AH92" s="8">
        <f t="shared" si="34"/>
        <v>36</v>
      </c>
      <c r="AI92" s="9">
        <f t="shared" si="35"/>
        <v>12.96</v>
      </c>
    </row>
    <row r="93" spans="1:35">
      <c r="A93" s="5">
        <v>88</v>
      </c>
      <c r="B93" s="29" t="s">
        <v>111</v>
      </c>
      <c r="C93" s="30"/>
      <c r="D93" s="6" t="s">
        <v>24</v>
      </c>
      <c r="E93" s="13">
        <v>250</v>
      </c>
      <c r="F93" s="8">
        <f t="shared" si="30"/>
        <v>35</v>
      </c>
      <c r="G93" s="8"/>
      <c r="H93" s="8">
        <v>35</v>
      </c>
      <c r="I93" s="8"/>
      <c r="J93" s="8">
        <f t="shared" si="36"/>
        <v>0</v>
      </c>
      <c r="K93" s="8">
        <f t="shared" si="37"/>
        <v>8.75</v>
      </c>
      <c r="L93" s="8">
        <f t="shared" si="38"/>
        <v>0</v>
      </c>
      <c r="M93" s="8">
        <f t="shared" si="31"/>
        <v>0</v>
      </c>
      <c r="N93" s="8"/>
      <c r="O93" s="8"/>
      <c r="P93" s="8"/>
      <c r="Q93" s="8">
        <f t="shared" si="39"/>
        <v>0</v>
      </c>
      <c r="R93" s="8">
        <f t="shared" si="40"/>
        <v>0</v>
      </c>
      <c r="S93" s="8">
        <f t="shared" si="41"/>
        <v>0</v>
      </c>
      <c r="T93" s="8">
        <f t="shared" si="32"/>
        <v>0</v>
      </c>
      <c r="U93" s="8"/>
      <c r="V93" s="8"/>
      <c r="W93" s="8"/>
      <c r="X93" s="8">
        <f t="shared" si="42"/>
        <v>0</v>
      </c>
      <c r="Y93" s="8">
        <f t="shared" si="43"/>
        <v>0</v>
      </c>
      <c r="Z93" s="8">
        <f t="shared" si="44"/>
        <v>0</v>
      </c>
      <c r="AA93" s="8">
        <f t="shared" si="33"/>
        <v>0</v>
      </c>
      <c r="AB93" s="8"/>
      <c r="AC93" s="8"/>
      <c r="AD93" s="8"/>
      <c r="AE93" s="8">
        <f t="shared" si="45"/>
        <v>0</v>
      </c>
      <c r="AF93" s="8">
        <f t="shared" si="46"/>
        <v>0</v>
      </c>
      <c r="AG93" s="8">
        <f t="shared" si="47"/>
        <v>0</v>
      </c>
      <c r="AH93" s="8">
        <f t="shared" si="34"/>
        <v>35</v>
      </c>
      <c r="AI93" s="9">
        <f t="shared" si="35"/>
        <v>8.75</v>
      </c>
    </row>
    <row r="94" spans="1:35">
      <c r="A94" s="5">
        <v>89</v>
      </c>
      <c r="B94" s="29" t="s">
        <v>112</v>
      </c>
      <c r="C94" s="30"/>
      <c r="D94" s="6" t="s">
        <v>24</v>
      </c>
      <c r="E94" s="12">
        <v>110</v>
      </c>
      <c r="F94" s="8">
        <f t="shared" si="30"/>
        <v>100</v>
      </c>
      <c r="G94" s="8"/>
      <c r="H94" s="8">
        <v>100</v>
      </c>
      <c r="I94" s="8"/>
      <c r="J94" s="8">
        <f t="shared" si="36"/>
        <v>0</v>
      </c>
      <c r="K94" s="8">
        <f t="shared" si="37"/>
        <v>11</v>
      </c>
      <c r="L94" s="8">
        <f t="shared" si="38"/>
        <v>0</v>
      </c>
      <c r="M94" s="8">
        <f t="shared" si="31"/>
        <v>0</v>
      </c>
      <c r="N94" s="8"/>
      <c r="O94" s="8"/>
      <c r="P94" s="8"/>
      <c r="Q94" s="8">
        <f t="shared" si="39"/>
        <v>0</v>
      </c>
      <c r="R94" s="8">
        <f t="shared" si="40"/>
        <v>0</v>
      </c>
      <c r="S94" s="8">
        <f t="shared" si="41"/>
        <v>0</v>
      </c>
      <c r="T94" s="8">
        <f t="shared" si="32"/>
        <v>0</v>
      </c>
      <c r="U94" s="8"/>
      <c r="V94" s="8"/>
      <c r="W94" s="8"/>
      <c r="X94" s="8">
        <f t="shared" si="42"/>
        <v>0</v>
      </c>
      <c r="Y94" s="8">
        <f t="shared" si="43"/>
        <v>0</v>
      </c>
      <c r="Z94" s="8">
        <f t="shared" si="44"/>
        <v>0</v>
      </c>
      <c r="AA94" s="8">
        <f t="shared" si="33"/>
        <v>0</v>
      </c>
      <c r="AB94" s="8"/>
      <c r="AC94" s="8"/>
      <c r="AD94" s="8"/>
      <c r="AE94" s="8">
        <f t="shared" si="45"/>
        <v>0</v>
      </c>
      <c r="AF94" s="8">
        <f t="shared" si="46"/>
        <v>0</v>
      </c>
      <c r="AG94" s="8">
        <f t="shared" si="47"/>
        <v>0</v>
      </c>
      <c r="AH94" s="8">
        <f t="shared" si="34"/>
        <v>100</v>
      </c>
      <c r="AI94" s="9">
        <f t="shared" si="35"/>
        <v>11</v>
      </c>
    </row>
    <row r="95" spans="1:35" ht="34.5" customHeight="1">
      <c r="A95" s="5">
        <v>90</v>
      </c>
      <c r="B95" s="29" t="s">
        <v>113</v>
      </c>
      <c r="C95" s="30"/>
      <c r="D95" s="6" t="s">
        <v>24</v>
      </c>
      <c r="E95" s="12">
        <v>34</v>
      </c>
      <c r="F95" s="8">
        <f t="shared" si="30"/>
        <v>5000</v>
      </c>
      <c r="G95" s="8"/>
      <c r="H95" s="8">
        <v>5000</v>
      </c>
      <c r="I95" s="8"/>
      <c r="J95" s="8">
        <f t="shared" si="36"/>
        <v>0</v>
      </c>
      <c r="K95" s="8">
        <f t="shared" si="37"/>
        <v>170</v>
      </c>
      <c r="L95" s="8">
        <f t="shared" si="38"/>
        <v>0</v>
      </c>
      <c r="M95" s="8">
        <f t="shared" si="31"/>
        <v>5000</v>
      </c>
      <c r="N95" s="8">
        <v>5000</v>
      </c>
      <c r="O95" s="8"/>
      <c r="P95" s="8"/>
      <c r="Q95" s="8">
        <f t="shared" si="39"/>
        <v>170</v>
      </c>
      <c r="R95" s="8">
        <f t="shared" si="40"/>
        <v>0</v>
      </c>
      <c r="S95" s="8">
        <f t="shared" si="41"/>
        <v>0</v>
      </c>
      <c r="T95" s="8">
        <f t="shared" si="32"/>
        <v>4000</v>
      </c>
      <c r="U95" s="8">
        <v>4000</v>
      </c>
      <c r="V95" s="8"/>
      <c r="W95" s="8"/>
      <c r="X95" s="8">
        <f t="shared" si="42"/>
        <v>136</v>
      </c>
      <c r="Y95" s="8">
        <f t="shared" si="43"/>
        <v>0</v>
      </c>
      <c r="Z95" s="8">
        <f t="shared" si="44"/>
        <v>0</v>
      </c>
      <c r="AA95" s="8">
        <f t="shared" si="33"/>
        <v>3000</v>
      </c>
      <c r="AB95" s="8">
        <v>3000</v>
      </c>
      <c r="AC95" s="8"/>
      <c r="AD95" s="8"/>
      <c r="AE95" s="8">
        <f t="shared" si="45"/>
        <v>102</v>
      </c>
      <c r="AF95" s="8">
        <f t="shared" si="46"/>
        <v>0</v>
      </c>
      <c r="AG95" s="8">
        <f t="shared" si="47"/>
        <v>0</v>
      </c>
      <c r="AH95" s="8">
        <f t="shared" si="34"/>
        <v>17000</v>
      </c>
      <c r="AI95" s="9">
        <f t="shared" si="35"/>
        <v>578</v>
      </c>
    </row>
    <row r="96" spans="1:35">
      <c r="A96" s="5">
        <v>91</v>
      </c>
      <c r="B96" s="38" t="s">
        <v>114</v>
      </c>
      <c r="C96" s="39"/>
      <c r="D96" s="6" t="s">
        <v>24</v>
      </c>
      <c r="E96" s="14">
        <v>6580</v>
      </c>
      <c r="F96" s="8">
        <f t="shared" si="30"/>
        <v>1</v>
      </c>
      <c r="G96" s="8"/>
      <c r="H96" s="8"/>
      <c r="I96" s="8">
        <v>1</v>
      </c>
      <c r="J96" s="8">
        <f t="shared" si="36"/>
        <v>0</v>
      </c>
      <c r="K96" s="8">
        <f t="shared" si="37"/>
        <v>0</v>
      </c>
      <c r="L96" s="8">
        <f t="shared" si="38"/>
        <v>6.58</v>
      </c>
      <c r="M96" s="8">
        <f t="shared" si="31"/>
        <v>0</v>
      </c>
      <c r="N96" s="8"/>
      <c r="O96" s="8"/>
      <c r="P96" s="8"/>
      <c r="Q96" s="8">
        <f t="shared" si="39"/>
        <v>0</v>
      </c>
      <c r="R96" s="8">
        <f t="shared" si="40"/>
        <v>0</v>
      </c>
      <c r="S96" s="8">
        <f t="shared" si="41"/>
        <v>0</v>
      </c>
      <c r="T96" s="8">
        <f t="shared" si="32"/>
        <v>0</v>
      </c>
      <c r="U96" s="8"/>
      <c r="V96" s="8"/>
      <c r="W96" s="8"/>
      <c r="X96" s="8">
        <f t="shared" si="42"/>
        <v>0</v>
      </c>
      <c r="Y96" s="8">
        <f t="shared" si="43"/>
        <v>0</v>
      </c>
      <c r="Z96" s="8">
        <f t="shared" si="44"/>
        <v>0</v>
      </c>
      <c r="AA96" s="8">
        <f t="shared" si="33"/>
        <v>0</v>
      </c>
      <c r="AB96" s="8"/>
      <c r="AC96" s="8"/>
      <c r="AD96" s="8"/>
      <c r="AE96" s="8">
        <f t="shared" si="45"/>
        <v>0</v>
      </c>
      <c r="AF96" s="8">
        <f t="shared" si="46"/>
        <v>0</v>
      </c>
      <c r="AG96" s="8">
        <f t="shared" si="47"/>
        <v>0</v>
      </c>
      <c r="AH96" s="8">
        <f t="shared" si="34"/>
        <v>1</v>
      </c>
      <c r="AI96" s="9">
        <f t="shared" si="35"/>
        <v>6.58</v>
      </c>
    </row>
    <row r="97" spans="1:35">
      <c r="A97" s="5">
        <v>92</v>
      </c>
      <c r="B97" s="38" t="s">
        <v>115</v>
      </c>
      <c r="C97" s="39"/>
      <c r="D97" s="6" t="s">
        <v>24</v>
      </c>
      <c r="E97" s="14">
        <v>256</v>
      </c>
      <c r="F97" s="8">
        <f t="shared" si="30"/>
        <v>10</v>
      </c>
      <c r="G97" s="8"/>
      <c r="H97" s="8">
        <v>10</v>
      </c>
      <c r="I97" s="8"/>
      <c r="J97" s="8">
        <f t="shared" si="36"/>
        <v>0</v>
      </c>
      <c r="K97" s="8">
        <f t="shared" si="37"/>
        <v>2.56</v>
      </c>
      <c r="L97" s="8">
        <f t="shared" si="38"/>
        <v>0</v>
      </c>
      <c r="M97" s="8">
        <f t="shared" si="31"/>
        <v>0</v>
      </c>
      <c r="N97" s="8"/>
      <c r="O97" s="8"/>
      <c r="P97" s="8"/>
      <c r="Q97" s="8">
        <f t="shared" si="39"/>
        <v>0</v>
      </c>
      <c r="R97" s="8">
        <f t="shared" si="40"/>
        <v>0</v>
      </c>
      <c r="S97" s="8">
        <f t="shared" si="41"/>
        <v>0</v>
      </c>
      <c r="T97" s="8">
        <f t="shared" si="32"/>
        <v>0</v>
      </c>
      <c r="U97" s="8"/>
      <c r="V97" s="8"/>
      <c r="W97" s="8"/>
      <c r="X97" s="8">
        <f t="shared" si="42"/>
        <v>0</v>
      </c>
      <c r="Y97" s="8">
        <f t="shared" si="43"/>
        <v>0</v>
      </c>
      <c r="Z97" s="8">
        <f t="shared" si="44"/>
        <v>0</v>
      </c>
      <c r="AA97" s="8">
        <f t="shared" si="33"/>
        <v>0</v>
      </c>
      <c r="AB97" s="8"/>
      <c r="AC97" s="8"/>
      <c r="AD97" s="8"/>
      <c r="AE97" s="8">
        <f t="shared" si="45"/>
        <v>0</v>
      </c>
      <c r="AF97" s="8">
        <f t="shared" si="46"/>
        <v>0</v>
      </c>
      <c r="AG97" s="8">
        <f t="shared" si="47"/>
        <v>0</v>
      </c>
      <c r="AH97" s="8">
        <f t="shared" si="34"/>
        <v>10</v>
      </c>
      <c r="AI97" s="9">
        <f t="shared" si="35"/>
        <v>2.56</v>
      </c>
    </row>
    <row r="98" spans="1:35">
      <c r="A98" s="5">
        <v>93</v>
      </c>
      <c r="B98" s="29" t="s">
        <v>116</v>
      </c>
      <c r="C98" s="30"/>
      <c r="D98" s="6" t="s">
        <v>24</v>
      </c>
      <c r="E98" s="12">
        <v>1106.97</v>
      </c>
      <c r="F98" s="8">
        <f t="shared" si="30"/>
        <v>16</v>
      </c>
      <c r="G98" s="8"/>
      <c r="H98" s="8"/>
      <c r="I98" s="8">
        <v>16</v>
      </c>
      <c r="J98" s="8">
        <f t="shared" si="36"/>
        <v>0</v>
      </c>
      <c r="K98" s="8">
        <f t="shared" si="37"/>
        <v>0</v>
      </c>
      <c r="L98" s="8">
        <f t="shared" si="38"/>
        <v>17.71152</v>
      </c>
      <c r="M98" s="8">
        <f t="shared" si="31"/>
        <v>0</v>
      </c>
      <c r="N98" s="8"/>
      <c r="O98" s="8"/>
      <c r="P98" s="8"/>
      <c r="Q98" s="8">
        <f t="shared" si="39"/>
        <v>0</v>
      </c>
      <c r="R98" s="8">
        <f t="shared" si="40"/>
        <v>0</v>
      </c>
      <c r="S98" s="8">
        <f t="shared" si="41"/>
        <v>0</v>
      </c>
      <c r="T98" s="8">
        <f t="shared" si="32"/>
        <v>0</v>
      </c>
      <c r="U98" s="8"/>
      <c r="V98" s="8"/>
      <c r="W98" s="8"/>
      <c r="X98" s="8">
        <f t="shared" si="42"/>
        <v>0</v>
      </c>
      <c r="Y98" s="8">
        <f t="shared" si="43"/>
        <v>0</v>
      </c>
      <c r="Z98" s="8">
        <f t="shared" si="44"/>
        <v>0</v>
      </c>
      <c r="AA98" s="8">
        <f t="shared" si="33"/>
        <v>0</v>
      </c>
      <c r="AB98" s="8"/>
      <c r="AC98" s="8"/>
      <c r="AD98" s="8"/>
      <c r="AE98" s="8">
        <f t="shared" si="45"/>
        <v>0</v>
      </c>
      <c r="AF98" s="8">
        <f t="shared" si="46"/>
        <v>0</v>
      </c>
      <c r="AG98" s="8">
        <f t="shared" si="47"/>
        <v>0</v>
      </c>
      <c r="AH98" s="8">
        <f t="shared" si="34"/>
        <v>16</v>
      </c>
      <c r="AI98" s="9">
        <f t="shared" si="35"/>
        <v>17.71152</v>
      </c>
    </row>
    <row r="99" spans="1:35">
      <c r="A99" s="5">
        <v>94</v>
      </c>
      <c r="B99" s="29" t="s">
        <v>117</v>
      </c>
      <c r="C99" s="30"/>
      <c r="D99" s="6" t="s">
        <v>24</v>
      </c>
      <c r="E99" s="12">
        <v>1253</v>
      </c>
      <c r="F99" s="8">
        <f t="shared" si="30"/>
        <v>76</v>
      </c>
      <c r="G99" s="8"/>
      <c r="H99" s="8"/>
      <c r="I99" s="8">
        <v>76</v>
      </c>
      <c r="J99" s="8">
        <f t="shared" ref="J99:J134" si="48">E99*G99/1000</f>
        <v>0</v>
      </c>
      <c r="K99" s="8">
        <f t="shared" ref="K99:K135" si="49">E99*H99/1000</f>
        <v>0</v>
      </c>
      <c r="L99" s="8">
        <f t="shared" ref="L99:L134" si="50">E99*I99/1000</f>
        <v>95.227999999999994</v>
      </c>
      <c r="M99" s="8">
        <f t="shared" si="31"/>
        <v>0</v>
      </c>
      <c r="N99" s="8"/>
      <c r="O99" s="8"/>
      <c r="P99" s="8"/>
      <c r="Q99" s="8">
        <f t="shared" ref="Q99:Q134" si="51">E99*N99/1000</f>
        <v>0</v>
      </c>
      <c r="R99" s="8">
        <f t="shared" ref="R99:R134" si="52">E99*O99/1000</f>
        <v>0</v>
      </c>
      <c r="S99" s="8">
        <f t="shared" ref="S99:S134" si="53">E99*P99/1000</f>
        <v>0</v>
      </c>
      <c r="T99" s="8">
        <f t="shared" si="32"/>
        <v>0</v>
      </c>
      <c r="U99" s="8"/>
      <c r="V99" s="8"/>
      <c r="W99" s="8"/>
      <c r="X99" s="8">
        <f t="shared" ref="X99:X134" si="54">E99*U99/1000</f>
        <v>0</v>
      </c>
      <c r="Y99" s="8">
        <f t="shared" ref="Y99:Y134" si="55">E99*V99/1000</f>
        <v>0</v>
      </c>
      <c r="Z99" s="8">
        <f t="shared" ref="Z99:Z134" si="56">E99*W99/1000</f>
        <v>0</v>
      </c>
      <c r="AA99" s="8">
        <f t="shared" si="33"/>
        <v>0</v>
      </c>
      <c r="AB99" s="8"/>
      <c r="AC99" s="8"/>
      <c r="AD99" s="8"/>
      <c r="AE99" s="8">
        <f t="shared" ref="AE99:AE134" si="57">E99*AB99/1000</f>
        <v>0</v>
      </c>
      <c r="AF99" s="8">
        <f t="shared" ref="AF99:AF134" si="58">E99*AC99/1000</f>
        <v>0</v>
      </c>
      <c r="AG99" s="8">
        <f t="shared" ref="AG99:AG134" si="59">E99*AD99/1000</f>
        <v>0</v>
      </c>
      <c r="AH99" s="8">
        <f t="shared" si="34"/>
        <v>76</v>
      </c>
      <c r="AI99" s="9">
        <f t="shared" si="35"/>
        <v>95.227999999999994</v>
      </c>
    </row>
    <row r="100" spans="1:35">
      <c r="A100" s="5">
        <v>95</v>
      </c>
      <c r="B100" s="29" t="s">
        <v>118</v>
      </c>
      <c r="C100" s="30"/>
      <c r="D100" s="6" t="s">
        <v>24</v>
      </c>
      <c r="E100" s="12">
        <v>1350</v>
      </c>
      <c r="F100" s="8">
        <f t="shared" si="30"/>
        <v>16</v>
      </c>
      <c r="G100" s="8"/>
      <c r="H100" s="8"/>
      <c r="I100" s="8">
        <v>16</v>
      </c>
      <c r="J100" s="8">
        <f t="shared" si="48"/>
        <v>0</v>
      </c>
      <c r="K100" s="8">
        <f t="shared" si="49"/>
        <v>0</v>
      </c>
      <c r="L100" s="8">
        <f t="shared" si="50"/>
        <v>21.6</v>
      </c>
      <c r="M100" s="8">
        <f t="shared" si="31"/>
        <v>0</v>
      </c>
      <c r="N100" s="8"/>
      <c r="O100" s="8"/>
      <c r="P100" s="8"/>
      <c r="Q100" s="8">
        <f t="shared" si="51"/>
        <v>0</v>
      </c>
      <c r="R100" s="8">
        <f t="shared" si="52"/>
        <v>0</v>
      </c>
      <c r="S100" s="8">
        <f t="shared" si="53"/>
        <v>0</v>
      </c>
      <c r="T100" s="8">
        <f t="shared" si="32"/>
        <v>0</v>
      </c>
      <c r="U100" s="8"/>
      <c r="V100" s="8"/>
      <c r="W100" s="8"/>
      <c r="X100" s="8">
        <f t="shared" si="54"/>
        <v>0</v>
      </c>
      <c r="Y100" s="8">
        <f t="shared" si="55"/>
        <v>0</v>
      </c>
      <c r="Z100" s="8">
        <f t="shared" si="56"/>
        <v>0</v>
      </c>
      <c r="AA100" s="8">
        <f t="shared" si="33"/>
        <v>0</v>
      </c>
      <c r="AB100" s="8"/>
      <c r="AC100" s="8"/>
      <c r="AD100" s="8"/>
      <c r="AE100" s="8">
        <f t="shared" si="57"/>
        <v>0</v>
      </c>
      <c r="AF100" s="8">
        <f t="shared" si="58"/>
        <v>0</v>
      </c>
      <c r="AG100" s="8">
        <f t="shared" si="59"/>
        <v>0</v>
      </c>
      <c r="AH100" s="8">
        <f t="shared" si="34"/>
        <v>16</v>
      </c>
      <c r="AI100" s="9">
        <f t="shared" si="35"/>
        <v>21.6</v>
      </c>
    </row>
    <row r="101" spans="1:35">
      <c r="A101" s="5">
        <v>96</v>
      </c>
      <c r="B101" s="29" t="s">
        <v>119</v>
      </c>
      <c r="C101" s="30"/>
      <c r="D101" s="6" t="s">
        <v>24</v>
      </c>
      <c r="E101" s="12">
        <v>1520</v>
      </c>
      <c r="F101" s="8">
        <f t="shared" si="30"/>
        <v>6</v>
      </c>
      <c r="G101" s="8"/>
      <c r="H101" s="8"/>
      <c r="I101" s="8">
        <v>6</v>
      </c>
      <c r="J101" s="8">
        <f t="shared" si="48"/>
        <v>0</v>
      </c>
      <c r="K101" s="8">
        <f t="shared" si="49"/>
        <v>0</v>
      </c>
      <c r="L101" s="8">
        <f t="shared" si="50"/>
        <v>9.1199999999999992</v>
      </c>
      <c r="M101" s="8">
        <f t="shared" si="31"/>
        <v>0</v>
      </c>
      <c r="N101" s="8"/>
      <c r="O101" s="8"/>
      <c r="P101" s="8"/>
      <c r="Q101" s="8">
        <f t="shared" si="51"/>
        <v>0</v>
      </c>
      <c r="R101" s="8">
        <f t="shared" si="52"/>
        <v>0</v>
      </c>
      <c r="S101" s="8">
        <f t="shared" si="53"/>
        <v>0</v>
      </c>
      <c r="T101" s="8">
        <f t="shared" si="32"/>
        <v>0</v>
      </c>
      <c r="U101" s="8"/>
      <c r="V101" s="8"/>
      <c r="W101" s="8"/>
      <c r="X101" s="8">
        <f t="shared" si="54"/>
        <v>0</v>
      </c>
      <c r="Y101" s="8">
        <f t="shared" si="55"/>
        <v>0</v>
      </c>
      <c r="Z101" s="8">
        <f t="shared" si="56"/>
        <v>0</v>
      </c>
      <c r="AA101" s="8">
        <f t="shared" si="33"/>
        <v>0</v>
      </c>
      <c r="AB101" s="8"/>
      <c r="AC101" s="8"/>
      <c r="AD101" s="8"/>
      <c r="AE101" s="8">
        <f t="shared" si="57"/>
        <v>0</v>
      </c>
      <c r="AF101" s="8">
        <f t="shared" si="58"/>
        <v>0</v>
      </c>
      <c r="AG101" s="8">
        <f t="shared" si="59"/>
        <v>0</v>
      </c>
      <c r="AH101" s="8">
        <f t="shared" si="34"/>
        <v>6</v>
      </c>
      <c r="AI101" s="9">
        <f t="shared" si="35"/>
        <v>9.1199999999999992</v>
      </c>
    </row>
    <row r="102" spans="1:35">
      <c r="A102" s="5">
        <v>97</v>
      </c>
      <c r="B102" s="38" t="s">
        <v>120</v>
      </c>
      <c r="C102" s="39"/>
      <c r="D102" s="6" t="s">
        <v>24</v>
      </c>
      <c r="E102" s="12">
        <v>7502</v>
      </c>
      <c r="F102" s="8">
        <f t="shared" si="30"/>
        <v>3</v>
      </c>
      <c r="G102" s="8"/>
      <c r="H102" s="8"/>
      <c r="I102" s="8">
        <v>3</v>
      </c>
      <c r="J102" s="8">
        <f t="shared" si="48"/>
        <v>0</v>
      </c>
      <c r="K102" s="8">
        <f t="shared" si="49"/>
        <v>0</v>
      </c>
      <c r="L102" s="8">
        <f t="shared" si="50"/>
        <v>22.506</v>
      </c>
      <c r="M102" s="8">
        <f t="shared" si="31"/>
        <v>0</v>
      </c>
      <c r="N102" s="8"/>
      <c r="O102" s="8"/>
      <c r="P102" s="8"/>
      <c r="Q102" s="8">
        <f t="shared" si="51"/>
        <v>0</v>
      </c>
      <c r="R102" s="8">
        <f t="shared" si="52"/>
        <v>0</v>
      </c>
      <c r="S102" s="8">
        <f t="shared" si="53"/>
        <v>0</v>
      </c>
      <c r="T102" s="8">
        <f t="shared" si="32"/>
        <v>0</v>
      </c>
      <c r="U102" s="8"/>
      <c r="V102" s="8"/>
      <c r="W102" s="8"/>
      <c r="X102" s="8">
        <f t="shared" si="54"/>
        <v>0</v>
      </c>
      <c r="Y102" s="8">
        <f t="shared" si="55"/>
        <v>0</v>
      </c>
      <c r="Z102" s="8">
        <f t="shared" si="56"/>
        <v>0</v>
      </c>
      <c r="AA102" s="8">
        <f t="shared" si="33"/>
        <v>0</v>
      </c>
      <c r="AB102" s="8"/>
      <c r="AC102" s="8"/>
      <c r="AD102" s="8"/>
      <c r="AE102" s="8">
        <f t="shared" si="57"/>
        <v>0</v>
      </c>
      <c r="AF102" s="8">
        <f t="shared" si="58"/>
        <v>0</v>
      </c>
      <c r="AG102" s="8">
        <f t="shared" si="59"/>
        <v>0</v>
      </c>
      <c r="AH102" s="8">
        <f t="shared" si="34"/>
        <v>3</v>
      </c>
      <c r="AI102" s="9">
        <f t="shared" si="35"/>
        <v>22.506</v>
      </c>
    </row>
    <row r="103" spans="1:35">
      <c r="A103" s="5">
        <v>98</v>
      </c>
      <c r="B103" s="38" t="s">
        <v>121</v>
      </c>
      <c r="C103" s="39"/>
      <c r="D103" s="6" t="s">
        <v>24</v>
      </c>
      <c r="E103" s="12">
        <v>7250</v>
      </c>
      <c r="F103" s="8">
        <f t="shared" si="30"/>
        <v>3</v>
      </c>
      <c r="G103" s="8"/>
      <c r="H103" s="8"/>
      <c r="I103" s="8">
        <v>3</v>
      </c>
      <c r="J103" s="8">
        <f t="shared" si="48"/>
        <v>0</v>
      </c>
      <c r="K103" s="8">
        <f t="shared" si="49"/>
        <v>0</v>
      </c>
      <c r="L103" s="8">
        <f t="shared" si="50"/>
        <v>21.75</v>
      </c>
      <c r="M103" s="8">
        <f t="shared" si="31"/>
        <v>0</v>
      </c>
      <c r="N103" s="8"/>
      <c r="O103" s="8"/>
      <c r="P103" s="8"/>
      <c r="Q103" s="8">
        <f t="shared" si="51"/>
        <v>0</v>
      </c>
      <c r="R103" s="8">
        <f t="shared" si="52"/>
        <v>0</v>
      </c>
      <c r="S103" s="8">
        <f t="shared" si="53"/>
        <v>0</v>
      </c>
      <c r="T103" s="8">
        <f t="shared" si="32"/>
        <v>0</v>
      </c>
      <c r="U103" s="8"/>
      <c r="V103" s="8"/>
      <c r="W103" s="8"/>
      <c r="X103" s="8">
        <f t="shared" si="54"/>
        <v>0</v>
      </c>
      <c r="Y103" s="8">
        <f t="shared" si="55"/>
        <v>0</v>
      </c>
      <c r="Z103" s="8">
        <f t="shared" si="56"/>
        <v>0</v>
      </c>
      <c r="AA103" s="8">
        <f t="shared" si="33"/>
        <v>0</v>
      </c>
      <c r="AB103" s="8"/>
      <c r="AC103" s="8"/>
      <c r="AD103" s="8"/>
      <c r="AE103" s="8">
        <f t="shared" si="57"/>
        <v>0</v>
      </c>
      <c r="AF103" s="8">
        <f t="shared" si="58"/>
        <v>0</v>
      </c>
      <c r="AG103" s="8">
        <f t="shared" si="59"/>
        <v>0</v>
      </c>
      <c r="AH103" s="8">
        <f t="shared" si="34"/>
        <v>3</v>
      </c>
      <c r="AI103" s="9">
        <f t="shared" si="35"/>
        <v>21.75</v>
      </c>
    </row>
    <row r="104" spans="1:35">
      <c r="A104" s="5">
        <v>99</v>
      </c>
      <c r="B104" s="38" t="s">
        <v>122</v>
      </c>
      <c r="C104" s="39"/>
      <c r="D104" s="6" t="s">
        <v>24</v>
      </c>
      <c r="E104" s="12">
        <v>6520</v>
      </c>
      <c r="F104" s="8">
        <f t="shared" si="30"/>
        <v>3</v>
      </c>
      <c r="G104" s="8"/>
      <c r="H104" s="8"/>
      <c r="I104" s="8">
        <v>3</v>
      </c>
      <c r="J104" s="8">
        <f t="shared" si="48"/>
        <v>0</v>
      </c>
      <c r="K104" s="8">
        <f t="shared" si="49"/>
        <v>0</v>
      </c>
      <c r="L104" s="8">
        <f t="shared" si="50"/>
        <v>19.559999999999999</v>
      </c>
      <c r="M104" s="8">
        <f t="shared" si="31"/>
        <v>0</v>
      </c>
      <c r="N104" s="8"/>
      <c r="O104" s="8"/>
      <c r="P104" s="8"/>
      <c r="Q104" s="8">
        <f t="shared" si="51"/>
        <v>0</v>
      </c>
      <c r="R104" s="8">
        <f t="shared" si="52"/>
        <v>0</v>
      </c>
      <c r="S104" s="8">
        <f t="shared" si="53"/>
        <v>0</v>
      </c>
      <c r="T104" s="8">
        <f t="shared" si="32"/>
        <v>0</v>
      </c>
      <c r="U104" s="8"/>
      <c r="V104" s="8"/>
      <c r="W104" s="8"/>
      <c r="X104" s="8">
        <f t="shared" si="54"/>
        <v>0</v>
      </c>
      <c r="Y104" s="8">
        <f t="shared" si="55"/>
        <v>0</v>
      </c>
      <c r="Z104" s="8">
        <f t="shared" si="56"/>
        <v>0</v>
      </c>
      <c r="AA104" s="8">
        <f t="shared" si="33"/>
        <v>0</v>
      </c>
      <c r="AB104" s="8"/>
      <c r="AC104" s="8"/>
      <c r="AD104" s="8"/>
      <c r="AE104" s="8">
        <f t="shared" si="57"/>
        <v>0</v>
      </c>
      <c r="AF104" s="8">
        <f t="shared" si="58"/>
        <v>0</v>
      </c>
      <c r="AG104" s="8">
        <f t="shared" si="59"/>
        <v>0</v>
      </c>
      <c r="AH104" s="8">
        <f t="shared" si="34"/>
        <v>3</v>
      </c>
      <c r="AI104" s="9">
        <f t="shared" si="35"/>
        <v>19.559999999999999</v>
      </c>
    </row>
    <row r="105" spans="1:35">
      <c r="A105" s="5">
        <v>100</v>
      </c>
      <c r="B105" s="38" t="s">
        <v>123</v>
      </c>
      <c r="C105" s="39"/>
      <c r="D105" s="6" t="s">
        <v>24</v>
      </c>
      <c r="E105" s="12">
        <v>4500</v>
      </c>
      <c r="F105" s="8">
        <f t="shared" si="30"/>
        <v>1</v>
      </c>
      <c r="G105" s="8"/>
      <c r="H105" s="8"/>
      <c r="I105" s="8">
        <v>1</v>
      </c>
      <c r="J105" s="8">
        <f t="shared" si="48"/>
        <v>0</v>
      </c>
      <c r="K105" s="8">
        <f t="shared" si="49"/>
        <v>0</v>
      </c>
      <c r="L105" s="8">
        <f t="shared" si="50"/>
        <v>4.5</v>
      </c>
      <c r="M105" s="8">
        <f t="shared" si="31"/>
        <v>0</v>
      </c>
      <c r="N105" s="8"/>
      <c r="O105" s="8"/>
      <c r="P105" s="8"/>
      <c r="Q105" s="8">
        <f t="shared" si="51"/>
        <v>0</v>
      </c>
      <c r="R105" s="8">
        <f t="shared" si="52"/>
        <v>0</v>
      </c>
      <c r="S105" s="8">
        <f t="shared" si="53"/>
        <v>0</v>
      </c>
      <c r="T105" s="8">
        <f t="shared" si="32"/>
        <v>0</v>
      </c>
      <c r="U105" s="8"/>
      <c r="V105" s="8"/>
      <c r="W105" s="8"/>
      <c r="X105" s="8">
        <f t="shared" si="54"/>
        <v>0</v>
      </c>
      <c r="Y105" s="8">
        <f t="shared" si="55"/>
        <v>0</v>
      </c>
      <c r="Z105" s="8">
        <f t="shared" si="56"/>
        <v>0</v>
      </c>
      <c r="AA105" s="8">
        <f t="shared" si="33"/>
        <v>0</v>
      </c>
      <c r="AB105" s="8"/>
      <c r="AC105" s="8"/>
      <c r="AD105" s="8"/>
      <c r="AE105" s="8">
        <f t="shared" si="57"/>
        <v>0</v>
      </c>
      <c r="AF105" s="8">
        <f t="shared" si="58"/>
        <v>0</v>
      </c>
      <c r="AG105" s="8">
        <f t="shared" si="59"/>
        <v>0</v>
      </c>
      <c r="AH105" s="8">
        <f t="shared" si="34"/>
        <v>1</v>
      </c>
      <c r="AI105" s="9">
        <f t="shared" si="35"/>
        <v>4.5</v>
      </c>
    </row>
    <row r="106" spans="1:35">
      <c r="A106" s="5">
        <v>101</v>
      </c>
      <c r="B106" s="38" t="s">
        <v>125</v>
      </c>
      <c r="C106" s="39"/>
      <c r="D106" s="6" t="s">
        <v>24</v>
      </c>
      <c r="E106" s="12">
        <v>8</v>
      </c>
      <c r="F106" s="8">
        <f t="shared" si="30"/>
        <v>1000</v>
      </c>
      <c r="G106" s="8"/>
      <c r="H106" s="8"/>
      <c r="I106" s="8">
        <v>1000</v>
      </c>
      <c r="J106" s="8">
        <f t="shared" si="48"/>
        <v>0</v>
      </c>
      <c r="K106" s="8">
        <f t="shared" si="49"/>
        <v>0</v>
      </c>
      <c r="L106" s="8">
        <f t="shared" si="50"/>
        <v>8</v>
      </c>
      <c r="M106" s="8">
        <f t="shared" si="31"/>
        <v>0</v>
      </c>
      <c r="N106" s="8"/>
      <c r="O106" s="8"/>
      <c r="P106" s="8"/>
      <c r="Q106" s="8">
        <f t="shared" si="51"/>
        <v>0</v>
      </c>
      <c r="R106" s="8">
        <f t="shared" si="52"/>
        <v>0</v>
      </c>
      <c r="S106" s="8">
        <f t="shared" si="53"/>
        <v>0</v>
      </c>
      <c r="T106" s="8">
        <f t="shared" si="32"/>
        <v>0</v>
      </c>
      <c r="U106" s="8"/>
      <c r="V106" s="8"/>
      <c r="W106" s="8"/>
      <c r="X106" s="8">
        <f t="shared" si="54"/>
        <v>0</v>
      </c>
      <c r="Y106" s="8">
        <f t="shared" si="55"/>
        <v>0</v>
      </c>
      <c r="Z106" s="8">
        <f t="shared" si="56"/>
        <v>0</v>
      </c>
      <c r="AA106" s="8">
        <f t="shared" si="33"/>
        <v>0</v>
      </c>
      <c r="AB106" s="8"/>
      <c r="AC106" s="8"/>
      <c r="AD106" s="8"/>
      <c r="AE106" s="8">
        <f t="shared" si="57"/>
        <v>0</v>
      </c>
      <c r="AF106" s="8">
        <f t="shared" si="58"/>
        <v>0</v>
      </c>
      <c r="AG106" s="8">
        <f t="shared" si="59"/>
        <v>0</v>
      </c>
      <c r="AH106" s="8">
        <f t="shared" si="34"/>
        <v>1000</v>
      </c>
      <c r="AI106" s="9">
        <f t="shared" si="35"/>
        <v>8</v>
      </c>
    </row>
    <row r="107" spans="1:35">
      <c r="A107" s="5">
        <v>102</v>
      </c>
      <c r="B107" s="38" t="s">
        <v>126</v>
      </c>
      <c r="C107" s="39"/>
      <c r="D107" s="6" t="s">
        <v>24</v>
      </c>
      <c r="E107" s="12">
        <v>950</v>
      </c>
      <c r="F107" s="8">
        <f t="shared" si="30"/>
        <v>50</v>
      </c>
      <c r="G107" s="8"/>
      <c r="H107" s="8"/>
      <c r="I107" s="8">
        <v>50</v>
      </c>
      <c r="J107" s="8">
        <f t="shared" si="48"/>
        <v>0</v>
      </c>
      <c r="K107" s="8">
        <f t="shared" si="49"/>
        <v>0</v>
      </c>
      <c r="L107" s="8">
        <f t="shared" si="50"/>
        <v>47.5</v>
      </c>
      <c r="M107" s="8">
        <f t="shared" si="31"/>
        <v>0</v>
      </c>
      <c r="N107" s="8"/>
      <c r="O107" s="8"/>
      <c r="P107" s="8"/>
      <c r="Q107" s="8">
        <f t="shared" si="51"/>
        <v>0</v>
      </c>
      <c r="R107" s="8">
        <f t="shared" si="52"/>
        <v>0</v>
      </c>
      <c r="S107" s="8">
        <f t="shared" si="53"/>
        <v>0</v>
      </c>
      <c r="T107" s="8">
        <f t="shared" si="32"/>
        <v>0</v>
      </c>
      <c r="U107" s="8"/>
      <c r="V107" s="8"/>
      <c r="W107" s="8"/>
      <c r="X107" s="8">
        <f t="shared" si="54"/>
        <v>0</v>
      </c>
      <c r="Y107" s="8">
        <f t="shared" si="55"/>
        <v>0</v>
      </c>
      <c r="Z107" s="8">
        <f t="shared" si="56"/>
        <v>0</v>
      </c>
      <c r="AA107" s="8">
        <f t="shared" si="33"/>
        <v>0</v>
      </c>
      <c r="AB107" s="8"/>
      <c r="AC107" s="8"/>
      <c r="AD107" s="8"/>
      <c r="AE107" s="8">
        <f t="shared" si="57"/>
        <v>0</v>
      </c>
      <c r="AF107" s="8">
        <f t="shared" si="58"/>
        <v>0</v>
      </c>
      <c r="AG107" s="8">
        <f t="shared" si="59"/>
        <v>0</v>
      </c>
      <c r="AH107" s="8">
        <f t="shared" si="34"/>
        <v>50</v>
      </c>
      <c r="AI107" s="9">
        <f t="shared" si="35"/>
        <v>47.5</v>
      </c>
    </row>
    <row r="108" spans="1:35">
      <c r="A108" s="5">
        <v>103</v>
      </c>
      <c r="B108" s="38" t="s">
        <v>127</v>
      </c>
      <c r="C108" s="39"/>
      <c r="D108" s="6" t="s">
        <v>24</v>
      </c>
      <c r="E108" s="12">
        <v>550</v>
      </c>
      <c r="F108" s="8">
        <f t="shared" si="30"/>
        <v>16</v>
      </c>
      <c r="G108" s="8"/>
      <c r="H108" s="8"/>
      <c r="I108" s="8">
        <v>16</v>
      </c>
      <c r="J108" s="8">
        <f t="shared" si="48"/>
        <v>0</v>
      </c>
      <c r="K108" s="8">
        <f t="shared" si="49"/>
        <v>0</v>
      </c>
      <c r="L108" s="8">
        <f t="shared" si="50"/>
        <v>8.8000000000000007</v>
      </c>
      <c r="M108" s="8">
        <f t="shared" si="31"/>
        <v>0</v>
      </c>
      <c r="N108" s="8"/>
      <c r="O108" s="8"/>
      <c r="P108" s="8"/>
      <c r="Q108" s="8">
        <f t="shared" si="51"/>
        <v>0</v>
      </c>
      <c r="R108" s="8">
        <f t="shared" si="52"/>
        <v>0</v>
      </c>
      <c r="S108" s="8">
        <f t="shared" si="53"/>
        <v>0</v>
      </c>
      <c r="T108" s="8">
        <f t="shared" si="32"/>
        <v>0</v>
      </c>
      <c r="U108" s="8"/>
      <c r="V108" s="8"/>
      <c r="W108" s="8"/>
      <c r="X108" s="8">
        <f t="shared" si="54"/>
        <v>0</v>
      </c>
      <c r="Y108" s="8">
        <f t="shared" si="55"/>
        <v>0</v>
      </c>
      <c r="Z108" s="8">
        <f t="shared" si="56"/>
        <v>0</v>
      </c>
      <c r="AA108" s="8">
        <f t="shared" si="33"/>
        <v>0</v>
      </c>
      <c r="AB108" s="8"/>
      <c r="AC108" s="8"/>
      <c r="AD108" s="8"/>
      <c r="AE108" s="8">
        <f t="shared" si="57"/>
        <v>0</v>
      </c>
      <c r="AF108" s="8">
        <f t="shared" si="58"/>
        <v>0</v>
      </c>
      <c r="AG108" s="8">
        <f t="shared" si="59"/>
        <v>0</v>
      </c>
      <c r="AH108" s="8">
        <f t="shared" si="34"/>
        <v>16</v>
      </c>
      <c r="AI108" s="9">
        <f t="shared" si="35"/>
        <v>8.8000000000000007</v>
      </c>
    </row>
    <row r="109" spans="1:35">
      <c r="A109" s="5">
        <v>104</v>
      </c>
      <c r="B109" s="38" t="s">
        <v>128</v>
      </c>
      <c r="C109" s="39"/>
      <c r="D109" s="6" t="s">
        <v>24</v>
      </c>
      <c r="E109" s="12">
        <v>250</v>
      </c>
      <c r="F109" s="8">
        <f t="shared" ref="F109:F134" si="60">G109+H109+I109</f>
        <v>25</v>
      </c>
      <c r="G109" s="8"/>
      <c r="H109" s="8"/>
      <c r="I109" s="8">
        <v>25</v>
      </c>
      <c r="J109" s="8">
        <f t="shared" si="48"/>
        <v>0</v>
      </c>
      <c r="K109" s="8">
        <f t="shared" si="49"/>
        <v>0</v>
      </c>
      <c r="L109" s="8">
        <f t="shared" si="50"/>
        <v>6.25</v>
      </c>
      <c r="M109" s="8">
        <f t="shared" ref="M109:M134" si="61">N109+O109+P109</f>
        <v>0</v>
      </c>
      <c r="N109" s="8"/>
      <c r="O109" s="8"/>
      <c r="P109" s="8"/>
      <c r="Q109" s="8">
        <f t="shared" si="51"/>
        <v>0</v>
      </c>
      <c r="R109" s="8">
        <f t="shared" si="52"/>
        <v>0</v>
      </c>
      <c r="S109" s="8">
        <f t="shared" si="53"/>
        <v>0</v>
      </c>
      <c r="T109" s="8">
        <f t="shared" ref="T109:T134" si="62">U109+V109+W109</f>
        <v>0</v>
      </c>
      <c r="U109" s="8"/>
      <c r="V109" s="8"/>
      <c r="W109" s="8"/>
      <c r="X109" s="8">
        <f t="shared" si="54"/>
        <v>0</v>
      </c>
      <c r="Y109" s="8">
        <f t="shared" si="55"/>
        <v>0</v>
      </c>
      <c r="Z109" s="8">
        <f t="shared" si="56"/>
        <v>0</v>
      </c>
      <c r="AA109" s="8">
        <f t="shared" ref="AA109:AA134" si="63">AB109+AC109+AD109</f>
        <v>0</v>
      </c>
      <c r="AB109" s="8"/>
      <c r="AC109" s="8"/>
      <c r="AD109" s="8"/>
      <c r="AE109" s="8">
        <f t="shared" si="57"/>
        <v>0</v>
      </c>
      <c r="AF109" s="8">
        <f t="shared" si="58"/>
        <v>0</v>
      </c>
      <c r="AG109" s="8">
        <f t="shared" si="59"/>
        <v>0</v>
      </c>
      <c r="AH109" s="8">
        <f t="shared" ref="AH109:AH134" si="64">F109+M109+T109+AA109</f>
        <v>25</v>
      </c>
      <c r="AI109" s="9">
        <f t="shared" ref="AI109:AI144" si="65">J109+K109+L109+Q109+R109+S109+X109+Y109+Z109+AE109+AF109+AG109</f>
        <v>6.25</v>
      </c>
    </row>
    <row r="110" spans="1:35" ht="19.5" customHeight="1">
      <c r="A110" s="5">
        <v>105</v>
      </c>
      <c r="B110" s="38" t="s">
        <v>129</v>
      </c>
      <c r="C110" s="39"/>
      <c r="D110" s="6" t="s">
        <v>24</v>
      </c>
      <c r="E110" s="12">
        <v>25</v>
      </c>
      <c r="F110" s="8">
        <f t="shared" si="60"/>
        <v>10</v>
      </c>
      <c r="G110" s="8"/>
      <c r="H110" s="8"/>
      <c r="I110" s="8">
        <v>10</v>
      </c>
      <c r="J110" s="8">
        <f t="shared" si="48"/>
        <v>0</v>
      </c>
      <c r="K110" s="8">
        <f t="shared" si="49"/>
        <v>0</v>
      </c>
      <c r="L110" s="8">
        <f t="shared" si="50"/>
        <v>0.25</v>
      </c>
      <c r="M110" s="8">
        <f t="shared" si="61"/>
        <v>0</v>
      </c>
      <c r="N110" s="8"/>
      <c r="O110" s="8"/>
      <c r="P110" s="8"/>
      <c r="Q110" s="8">
        <f t="shared" si="51"/>
        <v>0</v>
      </c>
      <c r="R110" s="8">
        <f t="shared" si="52"/>
        <v>0</v>
      </c>
      <c r="S110" s="8">
        <f t="shared" si="53"/>
        <v>0</v>
      </c>
      <c r="T110" s="8">
        <f t="shared" si="62"/>
        <v>0</v>
      </c>
      <c r="U110" s="8"/>
      <c r="V110" s="8"/>
      <c r="W110" s="8"/>
      <c r="X110" s="8">
        <f t="shared" si="54"/>
        <v>0</v>
      </c>
      <c r="Y110" s="8">
        <f t="shared" si="55"/>
        <v>0</v>
      </c>
      <c r="Z110" s="8">
        <f t="shared" si="56"/>
        <v>0</v>
      </c>
      <c r="AA110" s="8">
        <f t="shared" si="63"/>
        <v>0</v>
      </c>
      <c r="AB110" s="8"/>
      <c r="AC110" s="8"/>
      <c r="AD110" s="8"/>
      <c r="AE110" s="8">
        <f t="shared" si="57"/>
        <v>0</v>
      </c>
      <c r="AF110" s="8">
        <f t="shared" si="58"/>
        <v>0</v>
      </c>
      <c r="AG110" s="8">
        <f t="shared" si="59"/>
        <v>0</v>
      </c>
      <c r="AH110" s="8">
        <f t="shared" si="64"/>
        <v>10</v>
      </c>
      <c r="AI110" s="9">
        <f t="shared" si="65"/>
        <v>0.25</v>
      </c>
    </row>
    <row r="111" spans="1:35">
      <c r="A111" s="5">
        <v>106</v>
      </c>
      <c r="B111" s="38" t="s">
        <v>130</v>
      </c>
      <c r="C111" s="39"/>
      <c r="D111" s="6" t="s">
        <v>24</v>
      </c>
      <c r="E111" s="12">
        <v>1450</v>
      </c>
      <c r="F111" s="8">
        <f t="shared" si="60"/>
        <v>1</v>
      </c>
      <c r="G111" s="8"/>
      <c r="H111" s="8"/>
      <c r="I111" s="8">
        <v>1</v>
      </c>
      <c r="J111" s="8">
        <f t="shared" si="48"/>
        <v>0</v>
      </c>
      <c r="K111" s="8">
        <f t="shared" si="49"/>
        <v>0</v>
      </c>
      <c r="L111" s="8">
        <f t="shared" si="50"/>
        <v>1.45</v>
      </c>
      <c r="M111" s="8">
        <f t="shared" si="61"/>
        <v>0</v>
      </c>
      <c r="N111" s="8"/>
      <c r="O111" s="8"/>
      <c r="P111" s="8"/>
      <c r="Q111" s="8">
        <f t="shared" si="51"/>
        <v>0</v>
      </c>
      <c r="R111" s="8">
        <f t="shared" si="52"/>
        <v>0</v>
      </c>
      <c r="S111" s="8">
        <f t="shared" si="53"/>
        <v>0</v>
      </c>
      <c r="T111" s="8">
        <f t="shared" si="62"/>
        <v>0</v>
      </c>
      <c r="U111" s="8"/>
      <c r="V111" s="8"/>
      <c r="W111" s="8"/>
      <c r="X111" s="8">
        <f t="shared" si="54"/>
        <v>0</v>
      </c>
      <c r="Y111" s="8">
        <f t="shared" si="55"/>
        <v>0</v>
      </c>
      <c r="Z111" s="8">
        <f t="shared" si="56"/>
        <v>0</v>
      </c>
      <c r="AA111" s="8">
        <f t="shared" si="63"/>
        <v>0</v>
      </c>
      <c r="AB111" s="8"/>
      <c r="AC111" s="8"/>
      <c r="AD111" s="8"/>
      <c r="AE111" s="8">
        <f t="shared" si="57"/>
        <v>0</v>
      </c>
      <c r="AF111" s="8">
        <f t="shared" si="58"/>
        <v>0</v>
      </c>
      <c r="AG111" s="8">
        <f t="shared" si="59"/>
        <v>0</v>
      </c>
      <c r="AH111" s="8">
        <f t="shared" si="64"/>
        <v>1</v>
      </c>
      <c r="AI111" s="9">
        <f t="shared" si="65"/>
        <v>1.45</v>
      </c>
    </row>
    <row r="112" spans="1:35">
      <c r="A112" s="5">
        <v>107</v>
      </c>
      <c r="B112" s="29" t="s">
        <v>131</v>
      </c>
      <c r="C112" s="30"/>
      <c r="D112" s="6" t="s">
        <v>24</v>
      </c>
      <c r="E112" s="12">
        <v>13000</v>
      </c>
      <c r="F112" s="8">
        <f t="shared" si="60"/>
        <v>11</v>
      </c>
      <c r="G112" s="8"/>
      <c r="H112" s="8"/>
      <c r="I112" s="8">
        <v>11</v>
      </c>
      <c r="J112" s="8">
        <f t="shared" si="48"/>
        <v>0</v>
      </c>
      <c r="K112" s="8">
        <f t="shared" si="49"/>
        <v>0</v>
      </c>
      <c r="L112" s="8">
        <f t="shared" si="50"/>
        <v>143</v>
      </c>
      <c r="M112" s="8">
        <f t="shared" si="61"/>
        <v>0</v>
      </c>
      <c r="N112" s="8"/>
      <c r="O112" s="8"/>
      <c r="P112" s="8"/>
      <c r="Q112" s="8">
        <f t="shared" si="51"/>
        <v>0</v>
      </c>
      <c r="R112" s="8">
        <f t="shared" si="52"/>
        <v>0</v>
      </c>
      <c r="S112" s="8">
        <f t="shared" si="53"/>
        <v>0</v>
      </c>
      <c r="T112" s="8">
        <f t="shared" si="62"/>
        <v>0</v>
      </c>
      <c r="U112" s="8"/>
      <c r="V112" s="8"/>
      <c r="W112" s="8"/>
      <c r="X112" s="8">
        <f t="shared" si="54"/>
        <v>0</v>
      </c>
      <c r="Y112" s="8">
        <f t="shared" si="55"/>
        <v>0</v>
      </c>
      <c r="Z112" s="8">
        <f t="shared" si="56"/>
        <v>0</v>
      </c>
      <c r="AA112" s="8">
        <f t="shared" si="63"/>
        <v>0</v>
      </c>
      <c r="AB112" s="8"/>
      <c r="AC112" s="8"/>
      <c r="AD112" s="8"/>
      <c r="AE112" s="8">
        <f t="shared" si="57"/>
        <v>0</v>
      </c>
      <c r="AF112" s="8">
        <f t="shared" si="58"/>
        <v>0</v>
      </c>
      <c r="AG112" s="8">
        <f t="shared" si="59"/>
        <v>0</v>
      </c>
      <c r="AH112" s="8">
        <f t="shared" si="64"/>
        <v>11</v>
      </c>
      <c r="AI112" s="9">
        <f t="shared" si="65"/>
        <v>143</v>
      </c>
    </row>
    <row r="113" spans="1:35">
      <c r="A113" s="5">
        <v>108</v>
      </c>
      <c r="B113" s="29" t="s">
        <v>132</v>
      </c>
      <c r="C113" s="30"/>
      <c r="D113" s="6" t="s">
        <v>24</v>
      </c>
      <c r="E113" s="12">
        <v>4732</v>
      </c>
      <c r="F113" s="8">
        <f t="shared" si="60"/>
        <v>50</v>
      </c>
      <c r="G113" s="8"/>
      <c r="H113" s="8"/>
      <c r="I113" s="8">
        <v>50</v>
      </c>
      <c r="J113" s="8">
        <f t="shared" si="48"/>
        <v>0</v>
      </c>
      <c r="K113" s="8">
        <f t="shared" si="49"/>
        <v>0</v>
      </c>
      <c r="L113" s="8">
        <f t="shared" si="50"/>
        <v>236.6</v>
      </c>
      <c r="M113" s="8">
        <f t="shared" si="61"/>
        <v>0</v>
      </c>
      <c r="N113" s="8"/>
      <c r="O113" s="8"/>
      <c r="P113" s="8"/>
      <c r="Q113" s="8">
        <f t="shared" si="51"/>
        <v>0</v>
      </c>
      <c r="R113" s="8">
        <f t="shared" si="52"/>
        <v>0</v>
      </c>
      <c r="S113" s="8">
        <f t="shared" si="53"/>
        <v>0</v>
      </c>
      <c r="T113" s="8">
        <f t="shared" si="62"/>
        <v>0</v>
      </c>
      <c r="U113" s="8"/>
      <c r="V113" s="8"/>
      <c r="W113" s="8"/>
      <c r="X113" s="8">
        <f t="shared" si="54"/>
        <v>0</v>
      </c>
      <c r="Y113" s="8">
        <f t="shared" si="55"/>
        <v>0</v>
      </c>
      <c r="Z113" s="8">
        <f t="shared" si="56"/>
        <v>0</v>
      </c>
      <c r="AA113" s="8">
        <f t="shared" si="63"/>
        <v>0</v>
      </c>
      <c r="AB113" s="8"/>
      <c r="AC113" s="8"/>
      <c r="AD113" s="8"/>
      <c r="AE113" s="8">
        <f t="shared" si="57"/>
        <v>0</v>
      </c>
      <c r="AF113" s="8">
        <f t="shared" si="58"/>
        <v>0</v>
      </c>
      <c r="AG113" s="8">
        <f t="shared" si="59"/>
        <v>0</v>
      </c>
      <c r="AH113" s="8">
        <f t="shared" si="64"/>
        <v>50</v>
      </c>
      <c r="AI113" s="9">
        <f t="shared" si="65"/>
        <v>236.6</v>
      </c>
    </row>
    <row r="114" spans="1:35">
      <c r="A114" s="5">
        <v>109</v>
      </c>
      <c r="B114" s="29" t="s">
        <v>133</v>
      </c>
      <c r="C114" s="30"/>
      <c r="D114" s="6" t="s">
        <v>124</v>
      </c>
      <c r="E114" s="12">
        <v>6300</v>
      </c>
      <c r="F114" s="8">
        <f t="shared" si="60"/>
        <v>20</v>
      </c>
      <c r="G114" s="8"/>
      <c r="H114" s="8"/>
      <c r="I114" s="8">
        <v>20</v>
      </c>
      <c r="J114" s="8">
        <f t="shared" si="48"/>
        <v>0</v>
      </c>
      <c r="K114" s="8">
        <f t="shared" si="49"/>
        <v>0</v>
      </c>
      <c r="L114" s="8">
        <f t="shared" si="50"/>
        <v>126</v>
      </c>
      <c r="M114" s="8">
        <f t="shared" si="61"/>
        <v>0</v>
      </c>
      <c r="N114" s="8"/>
      <c r="O114" s="8"/>
      <c r="P114" s="8"/>
      <c r="Q114" s="8">
        <f t="shared" si="51"/>
        <v>0</v>
      </c>
      <c r="R114" s="8">
        <f t="shared" si="52"/>
        <v>0</v>
      </c>
      <c r="S114" s="8">
        <f t="shared" si="53"/>
        <v>0</v>
      </c>
      <c r="T114" s="8">
        <f t="shared" si="62"/>
        <v>0</v>
      </c>
      <c r="U114" s="8"/>
      <c r="V114" s="8"/>
      <c r="W114" s="8"/>
      <c r="X114" s="8">
        <f t="shared" si="54"/>
        <v>0</v>
      </c>
      <c r="Y114" s="8">
        <f t="shared" si="55"/>
        <v>0</v>
      </c>
      <c r="Z114" s="8">
        <f t="shared" si="56"/>
        <v>0</v>
      </c>
      <c r="AA114" s="8">
        <f t="shared" si="63"/>
        <v>0</v>
      </c>
      <c r="AB114" s="8"/>
      <c r="AC114" s="8"/>
      <c r="AD114" s="8"/>
      <c r="AE114" s="8">
        <f t="shared" si="57"/>
        <v>0</v>
      </c>
      <c r="AF114" s="8">
        <f t="shared" si="58"/>
        <v>0</v>
      </c>
      <c r="AG114" s="8">
        <f t="shared" si="59"/>
        <v>0</v>
      </c>
      <c r="AH114" s="8">
        <f t="shared" si="64"/>
        <v>20</v>
      </c>
      <c r="AI114" s="9">
        <f t="shared" si="65"/>
        <v>126</v>
      </c>
    </row>
    <row r="115" spans="1:35">
      <c r="A115" s="5">
        <v>110</v>
      </c>
      <c r="B115" s="29" t="s">
        <v>134</v>
      </c>
      <c r="C115" s="30"/>
      <c r="D115" s="6" t="s">
        <v>24</v>
      </c>
      <c r="E115" s="12">
        <v>11954.25</v>
      </c>
      <c r="F115" s="8">
        <f t="shared" si="60"/>
        <v>10</v>
      </c>
      <c r="G115" s="8"/>
      <c r="H115" s="8"/>
      <c r="I115" s="8">
        <v>10</v>
      </c>
      <c r="J115" s="8">
        <f t="shared" si="48"/>
        <v>0</v>
      </c>
      <c r="K115" s="8">
        <f t="shared" si="49"/>
        <v>0</v>
      </c>
      <c r="L115" s="8">
        <f t="shared" si="50"/>
        <v>119.5425</v>
      </c>
      <c r="M115" s="8">
        <f t="shared" si="61"/>
        <v>0</v>
      </c>
      <c r="N115" s="8"/>
      <c r="O115" s="8"/>
      <c r="P115" s="8"/>
      <c r="Q115" s="8">
        <f t="shared" si="51"/>
        <v>0</v>
      </c>
      <c r="R115" s="8">
        <f t="shared" si="52"/>
        <v>0</v>
      </c>
      <c r="S115" s="8">
        <f t="shared" si="53"/>
        <v>0</v>
      </c>
      <c r="T115" s="8">
        <f t="shared" si="62"/>
        <v>0</v>
      </c>
      <c r="U115" s="8"/>
      <c r="V115" s="8"/>
      <c r="W115" s="8"/>
      <c r="X115" s="8">
        <f t="shared" si="54"/>
        <v>0</v>
      </c>
      <c r="Y115" s="8">
        <f t="shared" si="55"/>
        <v>0</v>
      </c>
      <c r="Z115" s="8">
        <f t="shared" si="56"/>
        <v>0</v>
      </c>
      <c r="AA115" s="8">
        <f t="shared" si="63"/>
        <v>0</v>
      </c>
      <c r="AB115" s="8"/>
      <c r="AC115" s="8"/>
      <c r="AD115" s="8"/>
      <c r="AE115" s="8">
        <f t="shared" si="57"/>
        <v>0</v>
      </c>
      <c r="AF115" s="8">
        <f t="shared" si="58"/>
        <v>0</v>
      </c>
      <c r="AG115" s="8">
        <f t="shared" si="59"/>
        <v>0</v>
      </c>
      <c r="AH115" s="8">
        <f t="shared" si="64"/>
        <v>10</v>
      </c>
      <c r="AI115" s="9">
        <f t="shared" si="65"/>
        <v>119.5425</v>
      </c>
    </row>
    <row r="116" spans="1:35">
      <c r="A116" s="5">
        <v>111</v>
      </c>
      <c r="B116" s="33" t="s">
        <v>135</v>
      </c>
      <c r="C116" s="34"/>
      <c r="D116" s="6" t="s">
        <v>24</v>
      </c>
      <c r="E116" s="14">
        <v>4200</v>
      </c>
      <c r="F116" s="8">
        <f t="shared" si="60"/>
        <v>20</v>
      </c>
      <c r="G116" s="8"/>
      <c r="H116" s="8"/>
      <c r="I116" s="8">
        <v>20</v>
      </c>
      <c r="J116" s="8">
        <f t="shared" si="48"/>
        <v>0</v>
      </c>
      <c r="K116" s="8">
        <f t="shared" si="49"/>
        <v>0</v>
      </c>
      <c r="L116" s="8">
        <f t="shared" si="50"/>
        <v>84</v>
      </c>
      <c r="M116" s="8">
        <f t="shared" si="61"/>
        <v>0</v>
      </c>
      <c r="N116" s="8"/>
      <c r="O116" s="8"/>
      <c r="P116" s="8"/>
      <c r="Q116" s="8">
        <f t="shared" si="51"/>
        <v>0</v>
      </c>
      <c r="R116" s="8">
        <f t="shared" si="52"/>
        <v>0</v>
      </c>
      <c r="S116" s="8">
        <f t="shared" si="53"/>
        <v>0</v>
      </c>
      <c r="T116" s="8">
        <f t="shared" si="62"/>
        <v>20</v>
      </c>
      <c r="U116" s="8">
        <v>20</v>
      </c>
      <c r="V116" s="8"/>
      <c r="W116" s="8"/>
      <c r="X116" s="8">
        <f t="shared" si="54"/>
        <v>84</v>
      </c>
      <c r="Y116" s="8">
        <f t="shared" si="55"/>
        <v>0</v>
      </c>
      <c r="Z116" s="8">
        <f t="shared" si="56"/>
        <v>0</v>
      </c>
      <c r="AA116" s="8">
        <f t="shared" si="63"/>
        <v>0</v>
      </c>
      <c r="AB116" s="8"/>
      <c r="AC116" s="8"/>
      <c r="AD116" s="8"/>
      <c r="AE116" s="8">
        <f t="shared" si="57"/>
        <v>0</v>
      </c>
      <c r="AF116" s="8">
        <f t="shared" si="58"/>
        <v>0</v>
      </c>
      <c r="AG116" s="8">
        <f t="shared" si="59"/>
        <v>0</v>
      </c>
      <c r="AH116" s="8">
        <f t="shared" si="64"/>
        <v>40</v>
      </c>
      <c r="AI116" s="9">
        <f t="shared" si="65"/>
        <v>168</v>
      </c>
    </row>
    <row r="117" spans="1:35">
      <c r="A117" s="5">
        <v>112</v>
      </c>
      <c r="B117" s="33" t="s">
        <v>136</v>
      </c>
      <c r="C117" s="34"/>
      <c r="D117" s="6" t="s">
        <v>24</v>
      </c>
      <c r="E117" s="14">
        <v>427</v>
      </c>
      <c r="F117" s="8">
        <f t="shared" si="60"/>
        <v>20</v>
      </c>
      <c r="G117" s="8"/>
      <c r="H117" s="8"/>
      <c r="I117" s="8">
        <v>20</v>
      </c>
      <c r="J117" s="8">
        <f t="shared" si="48"/>
        <v>0</v>
      </c>
      <c r="K117" s="8">
        <f t="shared" si="49"/>
        <v>0</v>
      </c>
      <c r="L117" s="8">
        <f t="shared" si="50"/>
        <v>8.5399999999999991</v>
      </c>
      <c r="M117" s="8">
        <f t="shared" si="61"/>
        <v>0</v>
      </c>
      <c r="N117" s="8"/>
      <c r="O117" s="8"/>
      <c r="P117" s="8"/>
      <c r="Q117" s="8">
        <f t="shared" si="51"/>
        <v>0</v>
      </c>
      <c r="R117" s="8">
        <f t="shared" si="52"/>
        <v>0</v>
      </c>
      <c r="S117" s="8">
        <f t="shared" si="53"/>
        <v>0</v>
      </c>
      <c r="T117" s="8">
        <f t="shared" si="62"/>
        <v>10</v>
      </c>
      <c r="U117" s="8">
        <v>10</v>
      </c>
      <c r="V117" s="8"/>
      <c r="W117" s="8"/>
      <c r="X117" s="8">
        <f t="shared" si="54"/>
        <v>4.2699999999999996</v>
      </c>
      <c r="Y117" s="8">
        <f t="shared" si="55"/>
        <v>0</v>
      </c>
      <c r="Z117" s="8">
        <f t="shared" si="56"/>
        <v>0</v>
      </c>
      <c r="AA117" s="8">
        <f t="shared" si="63"/>
        <v>0</v>
      </c>
      <c r="AB117" s="8"/>
      <c r="AC117" s="8"/>
      <c r="AD117" s="8"/>
      <c r="AE117" s="8">
        <f t="shared" si="57"/>
        <v>0</v>
      </c>
      <c r="AF117" s="8">
        <f t="shared" si="58"/>
        <v>0</v>
      </c>
      <c r="AG117" s="8">
        <f t="shared" si="59"/>
        <v>0</v>
      </c>
      <c r="AH117" s="8">
        <f t="shared" si="64"/>
        <v>30</v>
      </c>
      <c r="AI117" s="9">
        <f t="shared" si="65"/>
        <v>12.809999999999999</v>
      </c>
    </row>
    <row r="118" spans="1:35">
      <c r="A118" s="5">
        <v>113</v>
      </c>
      <c r="B118" s="33" t="s">
        <v>137</v>
      </c>
      <c r="C118" s="34"/>
      <c r="D118" s="6" t="s">
        <v>24</v>
      </c>
      <c r="E118" s="14">
        <v>430</v>
      </c>
      <c r="F118" s="8">
        <f t="shared" si="60"/>
        <v>20</v>
      </c>
      <c r="G118" s="8"/>
      <c r="H118" s="8"/>
      <c r="I118" s="8">
        <v>20</v>
      </c>
      <c r="J118" s="8">
        <f t="shared" si="48"/>
        <v>0</v>
      </c>
      <c r="K118" s="8">
        <f t="shared" si="49"/>
        <v>0</v>
      </c>
      <c r="L118" s="8">
        <f t="shared" si="50"/>
        <v>8.6</v>
      </c>
      <c r="M118" s="8">
        <f t="shared" si="61"/>
        <v>0</v>
      </c>
      <c r="N118" s="8"/>
      <c r="O118" s="8"/>
      <c r="P118" s="8"/>
      <c r="Q118" s="8">
        <f t="shared" si="51"/>
        <v>0</v>
      </c>
      <c r="R118" s="8">
        <f t="shared" si="52"/>
        <v>0</v>
      </c>
      <c r="S118" s="8">
        <f t="shared" si="53"/>
        <v>0</v>
      </c>
      <c r="T118" s="8">
        <f t="shared" si="62"/>
        <v>20</v>
      </c>
      <c r="U118" s="8">
        <v>20</v>
      </c>
      <c r="V118" s="8"/>
      <c r="W118" s="8"/>
      <c r="X118" s="8">
        <f t="shared" si="54"/>
        <v>8.6</v>
      </c>
      <c r="Y118" s="8">
        <f t="shared" si="55"/>
        <v>0</v>
      </c>
      <c r="Z118" s="8">
        <f t="shared" si="56"/>
        <v>0</v>
      </c>
      <c r="AA118" s="8">
        <f t="shared" si="63"/>
        <v>10</v>
      </c>
      <c r="AB118" s="8">
        <v>10</v>
      </c>
      <c r="AC118" s="8"/>
      <c r="AD118" s="8"/>
      <c r="AE118" s="8">
        <f t="shared" si="57"/>
        <v>4.3</v>
      </c>
      <c r="AF118" s="8">
        <f t="shared" si="58"/>
        <v>0</v>
      </c>
      <c r="AG118" s="8">
        <f t="shared" si="59"/>
        <v>0</v>
      </c>
      <c r="AH118" s="8">
        <f t="shared" si="64"/>
        <v>50</v>
      </c>
      <c r="AI118" s="9">
        <f t="shared" si="65"/>
        <v>21.5</v>
      </c>
    </row>
    <row r="119" spans="1:35">
      <c r="A119" s="5">
        <v>114</v>
      </c>
      <c r="B119" s="33" t="s">
        <v>138</v>
      </c>
      <c r="C119" s="34"/>
      <c r="D119" s="6" t="s">
        <v>24</v>
      </c>
      <c r="E119" s="14">
        <v>450</v>
      </c>
      <c r="F119" s="8">
        <f t="shared" si="60"/>
        <v>20</v>
      </c>
      <c r="G119" s="8"/>
      <c r="H119" s="8"/>
      <c r="I119" s="8">
        <v>20</v>
      </c>
      <c r="J119" s="8">
        <f t="shared" si="48"/>
        <v>0</v>
      </c>
      <c r="K119" s="8">
        <f t="shared" si="49"/>
        <v>0</v>
      </c>
      <c r="L119" s="8">
        <f t="shared" si="50"/>
        <v>9</v>
      </c>
      <c r="M119" s="8">
        <f t="shared" si="61"/>
        <v>0</v>
      </c>
      <c r="N119" s="8"/>
      <c r="O119" s="8"/>
      <c r="P119" s="8"/>
      <c r="Q119" s="8">
        <f t="shared" si="51"/>
        <v>0</v>
      </c>
      <c r="R119" s="8">
        <f t="shared" si="52"/>
        <v>0</v>
      </c>
      <c r="S119" s="8">
        <f t="shared" si="53"/>
        <v>0</v>
      </c>
      <c r="T119" s="8">
        <f t="shared" si="62"/>
        <v>20</v>
      </c>
      <c r="U119" s="8">
        <v>20</v>
      </c>
      <c r="V119" s="8"/>
      <c r="W119" s="8"/>
      <c r="X119" s="8">
        <f t="shared" si="54"/>
        <v>9</v>
      </c>
      <c r="Y119" s="8">
        <f t="shared" si="55"/>
        <v>0</v>
      </c>
      <c r="Z119" s="8">
        <f t="shared" si="56"/>
        <v>0</v>
      </c>
      <c r="AA119" s="8">
        <f t="shared" si="63"/>
        <v>10</v>
      </c>
      <c r="AB119" s="8">
        <v>10</v>
      </c>
      <c r="AC119" s="8"/>
      <c r="AD119" s="8"/>
      <c r="AE119" s="8">
        <f t="shared" si="57"/>
        <v>4.5</v>
      </c>
      <c r="AF119" s="8">
        <f t="shared" si="58"/>
        <v>0</v>
      </c>
      <c r="AG119" s="8">
        <f t="shared" si="59"/>
        <v>0</v>
      </c>
      <c r="AH119" s="8">
        <f t="shared" si="64"/>
        <v>50</v>
      </c>
      <c r="AI119" s="9">
        <f t="shared" si="65"/>
        <v>22.5</v>
      </c>
    </row>
    <row r="120" spans="1:35">
      <c r="A120" s="5">
        <v>115</v>
      </c>
      <c r="B120" s="33" t="s">
        <v>139</v>
      </c>
      <c r="C120" s="34"/>
      <c r="D120" s="15" t="s">
        <v>24</v>
      </c>
      <c r="E120" s="14">
        <v>3500</v>
      </c>
      <c r="F120" s="8">
        <f t="shared" si="60"/>
        <v>6</v>
      </c>
      <c r="G120" s="8"/>
      <c r="H120" s="8"/>
      <c r="I120" s="8">
        <v>6</v>
      </c>
      <c r="J120" s="8">
        <f t="shared" si="48"/>
        <v>0</v>
      </c>
      <c r="K120" s="8">
        <f t="shared" si="49"/>
        <v>0</v>
      </c>
      <c r="L120" s="8">
        <f t="shared" si="50"/>
        <v>21</v>
      </c>
      <c r="M120" s="8">
        <f t="shared" si="61"/>
        <v>0</v>
      </c>
      <c r="N120" s="8"/>
      <c r="O120" s="8"/>
      <c r="P120" s="8"/>
      <c r="Q120" s="8">
        <f t="shared" si="51"/>
        <v>0</v>
      </c>
      <c r="R120" s="8">
        <f t="shared" si="52"/>
        <v>0</v>
      </c>
      <c r="S120" s="8">
        <f t="shared" si="53"/>
        <v>0</v>
      </c>
      <c r="T120" s="8">
        <f t="shared" si="62"/>
        <v>0</v>
      </c>
      <c r="U120" s="8"/>
      <c r="V120" s="8"/>
      <c r="W120" s="8"/>
      <c r="X120" s="8">
        <f t="shared" si="54"/>
        <v>0</v>
      </c>
      <c r="Y120" s="8">
        <f t="shared" si="55"/>
        <v>0</v>
      </c>
      <c r="Z120" s="8">
        <f t="shared" si="56"/>
        <v>0</v>
      </c>
      <c r="AA120" s="8">
        <f t="shared" si="63"/>
        <v>0</v>
      </c>
      <c r="AB120" s="8"/>
      <c r="AC120" s="8"/>
      <c r="AD120" s="8"/>
      <c r="AE120" s="8">
        <f t="shared" si="57"/>
        <v>0</v>
      </c>
      <c r="AF120" s="8">
        <f t="shared" si="58"/>
        <v>0</v>
      </c>
      <c r="AG120" s="8">
        <f t="shared" si="59"/>
        <v>0</v>
      </c>
      <c r="AH120" s="8">
        <f t="shared" si="64"/>
        <v>6</v>
      </c>
      <c r="AI120" s="9">
        <f t="shared" si="65"/>
        <v>21</v>
      </c>
    </row>
    <row r="121" spans="1:35">
      <c r="A121" s="5">
        <v>116</v>
      </c>
      <c r="B121" s="29" t="s">
        <v>140</v>
      </c>
      <c r="C121" s="30"/>
      <c r="D121" s="6" t="s">
        <v>24</v>
      </c>
      <c r="E121" s="12">
        <v>1300</v>
      </c>
      <c r="F121" s="8">
        <f t="shared" si="60"/>
        <v>100</v>
      </c>
      <c r="G121" s="8"/>
      <c r="H121" s="8"/>
      <c r="I121" s="8">
        <v>100</v>
      </c>
      <c r="J121" s="8">
        <f t="shared" si="48"/>
        <v>0</v>
      </c>
      <c r="K121" s="8">
        <f t="shared" si="49"/>
        <v>0</v>
      </c>
      <c r="L121" s="8">
        <f t="shared" si="50"/>
        <v>130</v>
      </c>
      <c r="M121" s="8">
        <f t="shared" si="61"/>
        <v>0</v>
      </c>
      <c r="N121" s="8"/>
      <c r="O121" s="8"/>
      <c r="P121" s="8"/>
      <c r="Q121" s="8">
        <f t="shared" si="51"/>
        <v>0</v>
      </c>
      <c r="R121" s="8">
        <f t="shared" si="52"/>
        <v>0</v>
      </c>
      <c r="S121" s="8">
        <f t="shared" si="53"/>
        <v>0</v>
      </c>
      <c r="T121" s="8">
        <f t="shared" si="62"/>
        <v>100</v>
      </c>
      <c r="U121" s="8">
        <v>100</v>
      </c>
      <c r="V121" s="8"/>
      <c r="W121" s="8"/>
      <c r="X121" s="8">
        <f t="shared" si="54"/>
        <v>130</v>
      </c>
      <c r="Y121" s="8">
        <f t="shared" si="55"/>
        <v>0</v>
      </c>
      <c r="Z121" s="8">
        <f t="shared" si="56"/>
        <v>0</v>
      </c>
      <c r="AA121" s="8">
        <f t="shared" si="63"/>
        <v>0</v>
      </c>
      <c r="AB121" s="8"/>
      <c r="AC121" s="8"/>
      <c r="AD121" s="8"/>
      <c r="AE121" s="8">
        <f t="shared" si="57"/>
        <v>0</v>
      </c>
      <c r="AF121" s="8">
        <f t="shared" si="58"/>
        <v>0</v>
      </c>
      <c r="AG121" s="8">
        <f t="shared" si="59"/>
        <v>0</v>
      </c>
      <c r="AH121" s="8">
        <f t="shared" si="64"/>
        <v>200</v>
      </c>
      <c r="AI121" s="9">
        <f t="shared" si="65"/>
        <v>260</v>
      </c>
    </row>
    <row r="122" spans="1:35">
      <c r="A122" s="5">
        <v>117</v>
      </c>
      <c r="B122" s="29" t="s">
        <v>141</v>
      </c>
      <c r="C122" s="30"/>
      <c r="D122" s="6" t="s">
        <v>24</v>
      </c>
      <c r="E122" s="12">
        <v>1100</v>
      </c>
      <c r="F122" s="8">
        <f t="shared" si="60"/>
        <v>80</v>
      </c>
      <c r="G122" s="8"/>
      <c r="H122" s="8"/>
      <c r="I122" s="8">
        <v>80</v>
      </c>
      <c r="J122" s="8">
        <f t="shared" si="48"/>
        <v>0</v>
      </c>
      <c r="K122" s="8">
        <f t="shared" si="49"/>
        <v>0</v>
      </c>
      <c r="L122" s="8">
        <f t="shared" si="50"/>
        <v>88</v>
      </c>
      <c r="M122" s="8">
        <f t="shared" si="61"/>
        <v>0</v>
      </c>
      <c r="N122" s="8"/>
      <c r="O122" s="8"/>
      <c r="P122" s="8"/>
      <c r="Q122" s="8">
        <f t="shared" si="51"/>
        <v>0</v>
      </c>
      <c r="R122" s="8">
        <f t="shared" si="52"/>
        <v>0</v>
      </c>
      <c r="S122" s="8">
        <f t="shared" si="53"/>
        <v>0</v>
      </c>
      <c r="T122" s="8">
        <f t="shared" si="62"/>
        <v>70</v>
      </c>
      <c r="U122" s="8">
        <v>70</v>
      </c>
      <c r="V122" s="8"/>
      <c r="W122" s="8"/>
      <c r="X122" s="8">
        <f t="shared" si="54"/>
        <v>77</v>
      </c>
      <c r="Y122" s="8">
        <f t="shared" si="55"/>
        <v>0</v>
      </c>
      <c r="Z122" s="8">
        <f t="shared" si="56"/>
        <v>0</v>
      </c>
      <c r="AA122" s="8">
        <f t="shared" si="63"/>
        <v>0</v>
      </c>
      <c r="AB122" s="8"/>
      <c r="AC122" s="8"/>
      <c r="AD122" s="8"/>
      <c r="AE122" s="8">
        <f t="shared" si="57"/>
        <v>0</v>
      </c>
      <c r="AF122" s="8">
        <f t="shared" si="58"/>
        <v>0</v>
      </c>
      <c r="AG122" s="8">
        <f t="shared" si="59"/>
        <v>0</v>
      </c>
      <c r="AH122" s="8">
        <f t="shared" si="64"/>
        <v>150</v>
      </c>
      <c r="AI122" s="9">
        <f t="shared" si="65"/>
        <v>165</v>
      </c>
    </row>
    <row r="123" spans="1:35" ht="48" customHeight="1">
      <c r="A123" s="5">
        <v>118</v>
      </c>
      <c r="B123" s="38" t="s">
        <v>142</v>
      </c>
      <c r="C123" s="39"/>
      <c r="D123" s="6" t="s">
        <v>51</v>
      </c>
      <c r="E123" s="12">
        <v>950</v>
      </c>
      <c r="F123" s="8">
        <f t="shared" si="60"/>
        <v>80</v>
      </c>
      <c r="G123" s="8"/>
      <c r="H123" s="8"/>
      <c r="I123" s="8">
        <v>80</v>
      </c>
      <c r="J123" s="8">
        <f t="shared" si="48"/>
        <v>0</v>
      </c>
      <c r="K123" s="8">
        <f t="shared" si="49"/>
        <v>0</v>
      </c>
      <c r="L123" s="8">
        <f t="shared" si="50"/>
        <v>76</v>
      </c>
      <c r="M123" s="8">
        <f t="shared" si="61"/>
        <v>0</v>
      </c>
      <c r="N123" s="8"/>
      <c r="O123" s="8"/>
      <c r="P123" s="8"/>
      <c r="Q123" s="8">
        <f t="shared" si="51"/>
        <v>0</v>
      </c>
      <c r="R123" s="8">
        <f t="shared" si="52"/>
        <v>0</v>
      </c>
      <c r="S123" s="8">
        <f t="shared" si="53"/>
        <v>0</v>
      </c>
      <c r="T123" s="8">
        <f t="shared" si="62"/>
        <v>70</v>
      </c>
      <c r="U123" s="8">
        <v>70</v>
      </c>
      <c r="V123" s="8"/>
      <c r="W123" s="8"/>
      <c r="X123" s="8">
        <f t="shared" si="54"/>
        <v>66.5</v>
      </c>
      <c r="Y123" s="8">
        <f t="shared" si="55"/>
        <v>0</v>
      </c>
      <c r="Z123" s="8">
        <f t="shared" si="56"/>
        <v>0</v>
      </c>
      <c r="AA123" s="8">
        <f t="shared" si="63"/>
        <v>0</v>
      </c>
      <c r="AB123" s="8"/>
      <c r="AC123" s="8"/>
      <c r="AD123" s="8"/>
      <c r="AE123" s="8">
        <f t="shared" si="57"/>
        <v>0</v>
      </c>
      <c r="AF123" s="8">
        <f t="shared" si="58"/>
        <v>0</v>
      </c>
      <c r="AG123" s="8">
        <f t="shared" si="59"/>
        <v>0</v>
      </c>
      <c r="AH123" s="8">
        <f t="shared" si="64"/>
        <v>150</v>
      </c>
      <c r="AI123" s="9">
        <f t="shared" si="65"/>
        <v>142.5</v>
      </c>
    </row>
    <row r="124" spans="1:35" ht="54" customHeight="1">
      <c r="A124" s="5">
        <v>119</v>
      </c>
      <c r="B124" s="38" t="s">
        <v>143</v>
      </c>
      <c r="C124" s="39"/>
      <c r="D124" s="6" t="s">
        <v>51</v>
      </c>
      <c r="E124" s="12">
        <v>750</v>
      </c>
      <c r="F124" s="8">
        <f t="shared" si="60"/>
        <v>40</v>
      </c>
      <c r="G124" s="8"/>
      <c r="H124" s="8"/>
      <c r="I124" s="8">
        <v>40</v>
      </c>
      <c r="J124" s="8">
        <f t="shared" si="48"/>
        <v>0</v>
      </c>
      <c r="K124" s="8">
        <f t="shared" si="49"/>
        <v>0</v>
      </c>
      <c r="L124" s="8">
        <f t="shared" si="50"/>
        <v>30</v>
      </c>
      <c r="M124" s="8">
        <f t="shared" si="61"/>
        <v>0</v>
      </c>
      <c r="N124" s="8"/>
      <c r="O124" s="8"/>
      <c r="P124" s="8"/>
      <c r="Q124" s="8">
        <f t="shared" si="51"/>
        <v>0</v>
      </c>
      <c r="R124" s="8">
        <f t="shared" si="52"/>
        <v>0</v>
      </c>
      <c r="S124" s="8">
        <f t="shared" si="53"/>
        <v>0</v>
      </c>
      <c r="T124" s="8">
        <f t="shared" si="62"/>
        <v>32</v>
      </c>
      <c r="U124" s="8">
        <v>32</v>
      </c>
      <c r="V124" s="8"/>
      <c r="W124" s="8"/>
      <c r="X124" s="8">
        <f t="shared" si="54"/>
        <v>24</v>
      </c>
      <c r="Y124" s="8">
        <f t="shared" si="55"/>
        <v>0</v>
      </c>
      <c r="Z124" s="8">
        <f t="shared" si="56"/>
        <v>0</v>
      </c>
      <c r="AA124" s="8">
        <f t="shared" si="63"/>
        <v>0</v>
      </c>
      <c r="AB124" s="8"/>
      <c r="AC124" s="8"/>
      <c r="AD124" s="8"/>
      <c r="AE124" s="8">
        <f t="shared" si="57"/>
        <v>0</v>
      </c>
      <c r="AF124" s="8">
        <f t="shared" si="58"/>
        <v>0</v>
      </c>
      <c r="AG124" s="8">
        <f t="shared" si="59"/>
        <v>0</v>
      </c>
      <c r="AH124" s="8">
        <f t="shared" si="64"/>
        <v>72</v>
      </c>
      <c r="AI124" s="9">
        <f t="shared" si="65"/>
        <v>54</v>
      </c>
    </row>
    <row r="125" spans="1:35">
      <c r="A125" s="5">
        <v>120</v>
      </c>
      <c r="B125" s="29" t="s">
        <v>144</v>
      </c>
      <c r="C125" s="30"/>
      <c r="D125" s="6" t="s">
        <v>24</v>
      </c>
      <c r="E125" s="12">
        <v>780</v>
      </c>
      <c r="F125" s="8">
        <f t="shared" si="60"/>
        <v>36</v>
      </c>
      <c r="G125" s="8"/>
      <c r="H125" s="8"/>
      <c r="I125" s="8">
        <v>36</v>
      </c>
      <c r="J125" s="8">
        <f t="shared" si="48"/>
        <v>0</v>
      </c>
      <c r="K125" s="8">
        <f t="shared" si="49"/>
        <v>0</v>
      </c>
      <c r="L125" s="8">
        <f t="shared" si="50"/>
        <v>28.08</v>
      </c>
      <c r="M125" s="8">
        <f t="shared" si="61"/>
        <v>0</v>
      </c>
      <c r="N125" s="8"/>
      <c r="O125" s="8"/>
      <c r="P125" s="8"/>
      <c r="Q125" s="8">
        <f t="shared" si="51"/>
        <v>0</v>
      </c>
      <c r="R125" s="8">
        <f t="shared" si="52"/>
        <v>0</v>
      </c>
      <c r="S125" s="8">
        <f t="shared" si="53"/>
        <v>0</v>
      </c>
      <c r="T125" s="8">
        <f t="shared" si="62"/>
        <v>0</v>
      </c>
      <c r="U125" s="8"/>
      <c r="V125" s="8"/>
      <c r="W125" s="8"/>
      <c r="X125" s="8">
        <f t="shared" si="54"/>
        <v>0</v>
      </c>
      <c r="Y125" s="8">
        <f t="shared" si="55"/>
        <v>0</v>
      </c>
      <c r="Z125" s="8">
        <f t="shared" si="56"/>
        <v>0</v>
      </c>
      <c r="AA125" s="8">
        <f t="shared" si="63"/>
        <v>0</v>
      </c>
      <c r="AB125" s="8"/>
      <c r="AC125" s="8"/>
      <c r="AD125" s="8"/>
      <c r="AE125" s="8">
        <f t="shared" si="57"/>
        <v>0</v>
      </c>
      <c r="AF125" s="8">
        <f t="shared" si="58"/>
        <v>0</v>
      </c>
      <c r="AG125" s="8">
        <f t="shared" si="59"/>
        <v>0</v>
      </c>
      <c r="AH125" s="8">
        <f t="shared" si="64"/>
        <v>36</v>
      </c>
      <c r="AI125" s="9">
        <f t="shared" si="65"/>
        <v>28.08</v>
      </c>
    </row>
    <row r="126" spans="1:35">
      <c r="A126" s="5">
        <v>121</v>
      </c>
      <c r="B126" s="29" t="s">
        <v>145</v>
      </c>
      <c r="C126" s="30"/>
      <c r="D126" s="6" t="s">
        <v>24</v>
      </c>
      <c r="E126" s="12">
        <v>4520</v>
      </c>
      <c r="F126" s="8">
        <f t="shared" si="60"/>
        <v>50</v>
      </c>
      <c r="G126" s="8"/>
      <c r="H126" s="8"/>
      <c r="I126" s="8">
        <v>50</v>
      </c>
      <c r="J126" s="8">
        <f t="shared" si="48"/>
        <v>0</v>
      </c>
      <c r="K126" s="8">
        <f t="shared" si="49"/>
        <v>0</v>
      </c>
      <c r="L126" s="8">
        <f t="shared" si="50"/>
        <v>226</v>
      </c>
      <c r="M126" s="8">
        <f t="shared" si="61"/>
        <v>0</v>
      </c>
      <c r="N126" s="8"/>
      <c r="O126" s="8"/>
      <c r="P126" s="8"/>
      <c r="Q126" s="8">
        <f t="shared" si="51"/>
        <v>0</v>
      </c>
      <c r="R126" s="8">
        <f t="shared" si="52"/>
        <v>0</v>
      </c>
      <c r="S126" s="8">
        <f t="shared" si="53"/>
        <v>0</v>
      </c>
      <c r="T126" s="8">
        <f t="shared" si="62"/>
        <v>50</v>
      </c>
      <c r="U126" s="8">
        <v>50</v>
      </c>
      <c r="V126" s="8"/>
      <c r="W126" s="8"/>
      <c r="X126" s="8">
        <f t="shared" si="54"/>
        <v>226</v>
      </c>
      <c r="Y126" s="8">
        <f t="shared" si="55"/>
        <v>0</v>
      </c>
      <c r="Z126" s="8">
        <f t="shared" si="56"/>
        <v>0</v>
      </c>
      <c r="AA126" s="8">
        <f t="shared" si="63"/>
        <v>0</v>
      </c>
      <c r="AB126" s="8"/>
      <c r="AC126" s="8"/>
      <c r="AD126" s="8"/>
      <c r="AE126" s="8">
        <f t="shared" si="57"/>
        <v>0</v>
      </c>
      <c r="AF126" s="8">
        <f t="shared" si="58"/>
        <v>0</v>
      </c>
      <c r="AG126" s="8">
        <f t="shared" si="59"/>
        <v>0</v>
      </c>
      <c r="AH126" s="8">
        <f t="shared" si="64"/>
        <v>100</v>
      </c>
      <c r="AI126" s="9">
        <f t="shared" si="65"/>
        <v>452</v>
      </c>
    </row>
    <row r="127" spans="1:35">
      <c r="A127" s="5">
        <v>122</v>
      </c>
      <c r="B127" s="29" t="s">
        <v>146</v>
      </c>
      <c r="C127" s="30"/>
      <c r="D127" s="6" t="s">
        <v>24</v>
      </c>
      <c r="E127" s="12">
        <v>2500</v>
      </c>
      <c r="F127" s="8">
        <f t="shared" si="60"/>
        <v>1</v>
      </c>
      <c r="G127" s="8"/>
      <c r="H127" s="8"/>
      <c r="I127" s="8">
        <v>1</v>
      </c>
      <c r="J127" s="8">
        <f t="shared" si="48"/>
        <v>0</v>
      </c>
      <c r="K127" s="8">
        <f t="shared" si="49"/>
        <v>0</v>
      </c>
      <c r="L127" s="8">
        <f t="shared" si="50"/>
        <v>2.5</v>
      </c>
      <c r="M127" s="8">
        <f t="shared" si="61"/>
        <v>0</v>
      </c>
      <c r="N127" s="8"/>
      <c r="O127" s="8"/>
      <c r="P127" s="8"/>
      <c r="Q127" s="8">
        <f t="shared" si="51"/>
        <v>0</v>
      </c>
      <c r="R127" s="8">
        <f t="shared" si="52"/>
        <v>0</v>
      </c>
      <c r="S127" s="8">
        <f t="shared" si="53"/>
        <v>0</v>
      </c>
      <c r="T127" s="8">
        <f t="shared" si="62"/>
        <v>0</v>
      </c>
      <c r="U127" s="8"/>
      <c r="V127" s="8"/>
      <c r="W127" s="8"/>
      <c r="X127" s="8">
        <f t="shared" si="54"/>
        <v>0</v>
      </c>
      <c r="Y127" s="8">
        <f t="shared" si="55"/>
        <v>0</v>
      </c>
      <c r="Z127" s="8">
        <f t="shared" si="56"/>
        <v>0</v>
      </c>
      <c r="AA127" s="8">
        <f t="shared" si="63"/>
        <v>0</v>
      </c>
      <c r="AB127" s="8"/>
      <c r="AC127" s="8"/>
      <c r="AD127" s="8"/>
      <c r="AE127" s="8">
        <f t="shared" si="57"/>
        <v>0</v>
      </c>
      <c r="AF127" s="8">
        <f t="shared" si="58"/>
        <v>0</v>
      </c>
      <c r="AG127" s="8">
        <f t="shared" si="59"/>
        <v>0</v>
      </c>
      <c r="AH127" s="8">
        <f t="shared" si="64"/>
        <v>1</v>
      </c>
      <c r="AI127" s="9">
        <f t="shared" si="65"/>
        <v>2.5</v>
      </c>
    </row>
    <row r="128" spans="1:35">
      <c r="A128" s="5">
        <v>123</v>
      </c>
      <c r="B128" s="29" t="s">
        <v>147</v>
      </c>
      <c r="C128" s="30"/>
      <c r="D128" s="6" t="s">
        <v>24</v>
      </c>
      <c r="E128" s="12">
        <v>3250</v>
      </c>
      <c r="F128" s="8">
        <f t="shared" si="60"/>
        <v>1</v>
      </c>
      <c r="G128" s="8"/>
      <c r="H128" s="8"/>
      <c r="I128" s="8">
        <v>1</v>
      </c>
      <c r="J128" s="8">
        <f t="shared" si="48"/>
        <v>0</v>
      </c>
      <c r="K128" s="8">
        <f t="shared" si="49"/>
        <v>0</v>
      </c>
      <c r="L128" s="8">
        <f t="shared" si="50"/>
        <v>3.25</v>
      </c>
      <c r="M128" s="8">
        <f t="shared" si="61"/>
        <v>0</v>
      </c>
      <c r="N128" s="8"/>
      <c r="O128" s="8"/>
      <c r="P128" s="8"/>
      <c r="Q128" s="8">
        <f t="shared" si="51"/>
        <v>0</v>
      </c>
      <c r="R128" s="8">
        <f t="shared" si="52"/>
        <v>0</v>
      </c>
      <c r="S128" s="8">
        <f t="shared" si="53"/>
        <v>0</v>
      </c>
      <c r="T128" s="8">
        <f t="shared" si="62"/>
        <v>0</v>
      </c>
      <c r="U128" s="8"/>
      <c r="V128" s="8"/>
      <c r="W128" s="8"/>
      <c r="X128" s="8">
        <f t="shared" si="54"/>
        <v>0</v>
      </c>
      <c r="Y128" s="8">
        <f t="shared" si="55"/>
        <v>0</v>
      </c>
      <c r="Z128" s="8">
        <f t="shared" si="56"/>
        <v>0</v>
      </c>
      <c r="AA128" s="8">
        <f t="shared" si="63"/>
        <v>0</v>
      </c>
      <c r="AB128" s="8"/>
      <c r="AC128" s="8"/>
      <c r="AD128" s="8"/>
      <c r="AE128" s="8">
        <f t="shared" si="57"/>
        <v>0</v>
      </c>
      <c r="AF128" s="8">
        <f t="shared" si="58"/>
        <v>0</v>
      </c>
      <c r="AG128" s="8">
        <f t="shared" si="59"/>
        <v>0</v>
      </c>
      <c r="AH128" s="8">
        <f t="shared" si="64"/>
        <v>1</v>
      </c>
      <c r="AI128" s="9">
        <f t="shared" si="65"/>
        <v>3.25</v>
      </c>
    </row>
    <row r="129" spans="1:35" ht="33.75" customHeight="1">
      <c r="A129" s="5">
        <v>124</v>
      </c>
      <c r="B129" s="33" t="s">
        <v>148</v>
      </c>
      <c r="C129" s="34"/>
      <c r="D129" s="16" t="s">
        <v>24</v>
      </c>
      <c r="E129" s="14">
        <v>35.5</v>
      </c>
      <c r="F129" s="8">
        <f t="shared" si="60"/>
        <v>3000</v>
      </c>
      <c r="G129" s="8"/>
      <c r="H129" s="8"/>
      <c r="I129" s="8">
        <v>3000</v>
      </c>
      <c r="J129" s="8">
        <f t="shared" si="48"/>
        <v>0</v>
      </c>
      <c r="K129" s="8">
        <f t="shared" si="49"/>
        <v>0</v>
      </c>
      <c r="L129" s="8">
        <f t="shared" si="50"/>
        <v>106.5</v>
      </c>
      <c r="M129" s="8">
        <f t="shared" si="61"/>
        <v>3000</v>
      </c>
      <c r="N129" s="8">
        <v>1000</v>
      </c>
      <c r="O129" s="8">
        <v>1000</v>
      </c>
      <c r="P129" s="8">
        <v>1000</v>
      </c>
      <c r="Q129" s="8">
        <f t="shared" si="51"/>
        <v>35.5</v>
      </c>
      <c r="R129" s="8">
        <f t="shared" si="52"/>
        <v>35.5</v>
      </c>
      <c r="S129" s="8">
        <f t="shared" si="53"/>
        <v>35.5</v>
      </c>
      <c r="T129" s="8">
        <f t="shared" si="62"/>
        <v>3000</v>
      </c>
      <c r="U129" s="8">
        <v>1000</v>
      </c>
      <c r="V129" s="8">
        <v>1000</v>
      </c>
      <c r="W129" s="8">
        <v>1000</v>
      </c>
      <c r="X129" s="8">
        <f t="shared" si="54"/>
        <v>35.5</v>
      </c>
      <c r="Y129" s="8">
        <f t="shared" si="55"/>
        <v>35.5</v>
      </c>
      <c r="Z129" s="8">
        <f t="shared" si="56"/>
        <v>35.5</v>
      </c>
      <c r="AA129" s="8">
        <f t="shared" si="63"/>
        <v>3000</v>
      </c>
      <c r="AB129" s="8">
        <v>1000</v>
      </c>
      <c r="AC129" s="8">
        <v>2000</v>
      </c>
      <c r="AD129" s="8"/>
      <c r="AE129" s="8">
        <f t="shared" si="57"/>
        <v>35.5</v>
      </c>
      <c r="AF129" s="8">
        <f t="shared" si="58"/>
        <v>71</v>
      </c>
      <c r="AG129" s="8">
        <f t="shared" si="59"/>
        <v>0</v>
      </c>
      <c r="AH129" s="8">
        <f t="shared" si="64"/>
        <v>12000</v>
      </c>
      <c r="AI129" s="9">
        <f t="shared" si="65"/>
        <v>426</v>
      </c>
    </row>
    <row r="130" spans="1:35">
      <c r="A130" s="5">
        <v>125</v>
      </c>
      <c r="B130" s="29" t="s">
        <v>149</v>
      </c>
      <c r="C130" s="30"/>
      <c r="D130" s="6" t="s">
        <v>24</v>
      </c>
      <c r="E130" s="11">
        <v>15</v>
      </c>
      <c r="F130" s="8">
        <f t="shared" si="60"/>
        <v>4000</v>
      </c>
      <c r="G130" s="8"/>
      <c r="H130" s="8"/>
      <c r="I130" s="8">
        <v>4000</v>
      </c>
      <c r="J130" s="8">
        <f t="shared" si="48"/>
        <v>0</v>
      </c>
      <c r="K130" s="8">
        <f t="shared" si="49"/>
        <v>0</v>
      </c>
      <c r="L130" s="8">
        <f t="shared" si="50"/>
        <v>60</v>
      </c>
      <c r="M130" s="8">
        <f t="shared" si="61"/>
        <v>0</v>
      </c>
      <c r="N130" s="8"/>
      <c r="O130" s="8"/>
      <c r="P130" s="8"/>
      <c r="Q130" s="8">
        <f t="shared" si="51"/>
        <v>0</v>
      </c>
      <c r="R130" s="8">
        <f t="shared" si="52"/>
        <v>0</v>
      </c>
      <c r="S130" s="8">
        <f t="shared" si="53"/>
        <v>0</v>
      </c>
      <c r="T130" s="8">
        <f t="shared" si="62"/>
        <v>0</v>
      </c>
      <c r="U130" s="8"/>
      <c r="V130" s="8"/>
      <c r="W130" s="8"/>
      <c r="X130" s="8">
        <f t="shared" si="54"/>
        <v>0</v>
      </c>
      <c r="Y130" s="8">
        <f t="shared" si="55"/>
        <v>0</v>
      </c>
      <c r="Z130" s="8">
        <f t="shared" si="56"/>
        <v>0</v>
      </c>
      <c r="AA130" s="8">
        <f t="shared" si="63"/>
        <v>0</v>
      </c>
      <c r="AB130" s="8"/>
      <c r="AC130" s="8"/>
      <c r="AD130" s="8"/>
      <c r="AE130" s="8">
        <f t="shared" si="57"/>
        <v>0</v>
      </c>
      <c r="AF130" s="8">
        <f t="shared" si="58"/>
        <v>0</v>
      </c>
      <c r="AG130" s="8">
        <f t="shared" si="59"/>
        <v>0</v>
      </c>
      <c r="AH130" s="8">
        <f t="shared" si="64"/>
        <v>4000</v>
      </c>
      <c r="AI130" s="9">
        <f t="shared" si="65"/>
        <v>60</v>
      </c>
    </row>
    <row r="131" spans="1:35">
      <c r="A131" s="5">
        <v>126</v>
      </c>
      <c r="B131" s="29" t="s">
        <v>150</v>
      </c>
      <c r="C131" s="30"/>
      <c r="D131" s="6" t="s">
        <v>24</v>
      </c>
      <c r="E131" s="12">
        <v>16964</v>
      </c>
      <c r="F131" s="8">
        <f t="shared" si="60"/>
        <v>20</v>
      </c>
      <c r="G131" s="8"/>
      <c r="H131" s="8"/>
      <c r="I131" s="8">
        <v>20</v>
      </c>
      <c r="J131" s="8">
        <f t="shared" si="48"/>
        <v>0</v>
      </c>
      <c r="K131" s="8">
        <f t="shared" si="49"/>
        <v>0</v>
      </c>
      <c r="L131" s="8">
        <f t="shared" si="50"/>
        <v>339.28</v>
      </c>
      <c r="M131" s="8">
        <f t="shared" si="61"/>
        <v>0</v>
      </c>
      <c r="N131" s="8"/>
      <c r="O131" s="8"/>
      <c r="P131" s="8"/>
      <c r="Q131" s="8">
        <f t="shared" si="51"/>
        <v>0</v>
      </c>
      <c r="R131" s="8">
        <f t="shared" si="52"/>
        <v>0</v>
      </c>
      <c r="S131" s="8">
        <f t="shared" si="53"/>
        <v>0</v>
      </c>
      <c r="T131" s="8">
        <f t="shared" si="62"/>
        <v>0</v>
      </c>
      <c r="U131" s="8"/>
      <c r="V131" s="8"/>
      <c r="W131" s="8"/>
      <c r="X131" s="8">
        <f t="shared" si="54"/>
        <v>0</v>
      </c>
      <c r="Y131" s="8">
        <f t="shared" si="55"/>
        <v>0</v>
      </c>
      <c r="Z131" s="8">
        <f t="shared" si="56"/>
        <v>0</v>
      </c>
      <c r="AA131" s="8">
        <f t="shared" si="63"/>
        <v>0</v>
      </c>
      <c r="AB131" s="8"/>
      <c r="AC131" s="8"/>
      <c r="AD131" s="8"/>
      <c r="AE131" s="8">
        <f t="shared" si="57"/>
        <v>0</v>
      </c>
      <c r="AF131" s="8">
        <f t="shared" si="58"/>
        <v>0</v>
      </c>
      <c r="AG131" s="8">
        <f t="shared" si="59"/>
        <v>0</v>
      </c>
      <c r="AH131" s="8">
        <f t="shared" si="64"/>
        <v>20</v>
      </c>
      <c r="AI131" s="9">
        <f t="shared" si="65"/>
        <v>339.28</v>
      </c>
    </row>
    <row r="132" spans="1:35">
      <c r="A132" s="5">
        <v>127</v>
      </c>
      <c r="B132" s="29" t="s">
        <v>151</v>
      </c>
      <c r="C132" s="30"/>
      <c r="D132" s="6" t="s">
        <v>24</v>
      </c>
      <c r="E132" s="12">
        <v>395</v>
      </c>
      <c r="F132" s="8">
        <f t="shared" si="60"/>
        <v>10</v>
      </c>
      <c r="G132" s="8"/>
      <c r="H132" s="8"/>
      <c r="I132" s="8">
        <v>10</v>
      </c>
      <c r="J132" s="8">
        <f t="shared" si="48"/>
        <v>0</v>
      </c>
      <c r="K132" s="8">
        <f t="shared" si="49"/>
        <v>0</v>
      </c>
      <c r="L132" s="8">
        <f t="shared" si="50"/>
        <v>3.95</v>
      </c>
      <c r="M132" s="8">
        <f t="shared" si="61"/>
        <v>0</v>
      </c>
      <c r="N132" s="8"/>
      <c r="O132" s="8"/>
      <c r="P132" s="8"/>
      <c r="Q132" s="8">
        <f t="shared" si="51"/>
        <v>0</v>
      </c>
      <c r="R132" s="8">
        <f t="shared" si="52"/>
        <v>0</v>
      </c>
      <c r="S132" s="8">
        <f t="shared" si="53"/>
        <v>0</v>
      </c>
      <c r="T132" s="8">
        <f t="shared" si="62"/>
        <v>0</v>
      </c>
      <c r="U132" s="8"/>
      <c r="V132" s="8"/>
      <c r="W132" s="8"/>
      <c r="X132" s="8">
        <f t="shared" si="54"/>
        <v>0</v>
      </c>
      <c r="Y132" s="8">
        <f t="shared" si="55"/>
        <v>0</v>
      </c>
      <c r="Z132" s="8">
        <f t="shared" si="56"/>
        <v>0</v>
      </c>
      <c r="AA132" s="8">
        <f t="shared" si="63"/>
        <v>0</v>
      </c>
      <c r="AB132" s="8"/>
      <c r="AC132" s="8"/>
      <c r="AD132" s="8"/>
      <c r="AE132" s="8">
        <f t="shared" si="57"/>
        <v>0</v>
      </c>
      <c r="AF132" s="8">
        <f t="shared" si="58"/>
        <v>0</v>
      </c>
      <c r="AG132" s="8">
        <f t="shared" si="59"/>
        <v>0</v>
      </c>
      <c r="AH132" s="8">
        <f t="shared" si="64"/>
        <v>10</v>
      </c>
      <c r="AI132" s="9">
        <f t="shared" si="65"/>
        <v>3.95</v>
      </c>
    </row>
    <row r="133" spans="1:35">
      <c r="A133" s="5">
        <v>128</v>
      </c>
      <c r="B133" s="29" t="s">
        <v>152</v>
      </c>
      <c r="C133" s="30"/>
      <c r="D133" s="6" t="s">
        <v>24</v>
      </c>
      <c r="E133" s="12">
        <v>17500</v>
      </c>
      <c r="F133" s="8">
        <f t="shared" si="60"/>
        <v>2</v>
      </c>
      <c r="G133" s="8"/>
      <c r="H133" s="8"/>
      <c r="I133" s="8">
        <v>2</v>
      </c>
      <c r="J133" s="8">
        <f t="shared" si="48"/>
        <v>0</v>
      </c>
      <c r="K133" s="8">
        <f t="shared" si="49"/>
        <v>0</v>
      </c>
      <c r="L133" s="8">
        <f t="shared" si="50"/>
        <v>35</v>
      </c>
      <c r="M133" s="8">
        <f t="shared" si="61"/>
        <v>0</v>
      </c>
      <c r="N133" s="8"/>
      <c r="O133" s="8"/>
      <c r="P133" s="8"/>
      <c r="Q133" s="8">
        <f t="shared" si="51"/>
        <v>0</v>
      </c>
      <c r="R133" s="8">
        <f t="shared" si="52"/>
        <v>0</v>
      </c>
      <c r="S133" s="8">
        <f t="shared" si="53"/>
        <v>0</v>
      </c>
      <c r="T133" s="8">
        <f t="shared" si="62"/>
        <v>0</v>
      </c>
      <c r="U133" s="8"/>
      <c r="V133" s="8"/>
      <c r="W133" s="8"/>
      <c r="X133" s="8">
        <f t="shared" si="54"/>
        <v>0</v>
      </c>
      <c r="Y133" s="8">
        <f t="shared" si="55"/>
        <v>0</v>
      </c>
      <c r="Z133" s="8">
        <f t="shared" si="56"/>
        <v>0</v>
      </c>
      <c r="AA133" s="8">
        <f t="shared" si="63"/>
        <v>0</v>
      </c>
      <c r="AB133" s="8"/>
      <c r="AC133" s="8"/>
      <c r="AD133" s="8"/>
      <c r="AE133" s="8">
        <f t="shared" si="57"/>
        <v>0</v>
      </c>
      <c r="AF133" s="8">
        <f t="shared" si="58"/>
        <v>0</v>
      </c>
      <c r="AG133" s="8">
        <f t="shared" si="59"/>
        <v>0</v>
      </c>
      <c r="AH133" s="8">
        <f t="shared" si="64"/>
        <v>2</v>
      </c>
      <c r="AI133" s="9">
        <f t="shared" si="65"/>
        <v>35</v>
      </c>
    </row>
    <row r="134" spans="1:35">
      <c r="A134" s="5">
        <v>129</v>
      </c>
      <c r="B134" s="29" t="s">
        <v>153</v>
      </c>
      <c r="C134" s="30"/>
      <c r="D134" s="6" t="s">
        <v>24</v>
      </c>
      <c r="E134" s="13">
        <v>7500</v>
      </c>
      <c r="F134" s="8">
        <f t="shared" si="60"/>
        <v>5</v>
      </c>
      <c r="G134" s="8"/>
      <c r="H134" s="8"/>
      <c r="I134" s="8">
        <v>5</v>
      </c>
      <c r="J134" s="8">
        <f t="shared" si="48"/>
        <v>0</v>
      </c>
      <c r="K134" s="8">
        <f t="shared" si="49"/>
        <v>0</v>
      </c>
      <c r="L134" s="8">
        <f t="shared" si="50"/>
        <v>37.5</v>
      </c>
      <c r="M134" s="8">
        <f t="shared" si="61"/>
        <v>0</v>
      </c>
      <c r="N134" s="8"/>
      <c r="O134" s="8"/>
      <c r="P134" s="8"/>
      <c r="Q134" s="8">
        <f t="shared" si="51"/>
        <v>0</v>
      </c>
      <c r="R134" s="8">
        <f t="shared" si="52"/>
        <v>0</v>
      </c>
      <c r="S134" s="8">
        <f t="shared" si="53"/>
        <v>0</v>
      </c>
      <c r="T134" s="8">
        <f t="shared" si="62"/>
        <v>0</v>
      </c>
      <c r="U134" s="8"/>
      <c r="V134" s="8"/>
      <c r="W134" s="8"/>
      <c r="X134" s="8">
        <f t="shared" si="54"/>
        <v>0</v>
      </c>
      <c r="Y134" s="8">
        <f t="shared" si="55"/>
        <v>0</v>
      </c>
      <c r="Z134" s="8">
        <f t="shared" si="56"/>
        <v>0</v>
      </c>
      <c r="AA134" s="8">
        <f t="shared" si="63"/>
        <v>0</v>
      </c>
      <c r="AB134" s="8"/>
      <c r="AC134" s="8"/>
      <c r="AD134" s="8"/>
      <c r="AE134" s="8">
        <f t="shared" si="57"/>
        <v>0</v>
      </c>
      <c r="AF134" s="8">
        <f t="shared" si="58"/>
        <v>0</v>
      </c>
      <c r="AG134" s="8">
        <f t="shared" si="59"/>
        <v>0</v>
      </c>
      <c r="AH134" s="8">
        <f t="shared" si="64"/>
        <v>5</v>
      </c>
      <c r="AI134" s="9">
        <f t="shared" si="65"/>
        <v>37.5</v>
      </c>
    </row>
    <row r="135" spans="1:35">
      <c r="A135" s="5">
        <v>130</v>
      </c>
      <c r="B135" s="27" t="s">
        <v>156</v>
      </c>
      <c r="C135" s="28"/>
      <c r="D135" s="5" t="s">
        <v>166</v>
      </c>
      <c r="E135" s="5">
        <v>7054</v>
      </c>
      <c r="F135" s="5"/>
      <c r="G135" s="5"/>
      <c r="H135" s="8">
        <v>15</v>
      </c>
      <c r="I135" s="8"/>
      <c r="J135" s="8"/>
      <c r="K135" s="8">
        <f t="shared" si="49"/>
        <v>105.81</v>
      </c>
      <c r="L135" s="8"/>
      <c r="M135" s="8"/>
      <c r="N135" s="8"/>
      <c r="O135" s="8"/>
      <c r="P135" s="8"/>
      <c r="Q135" s="8"/>
      <c r="R135" s="8"/>
      <c r="S135" s="8"/>
      <c r="T135" s="8"/>
      <c r="U135" s="8"/>
      <c r="V135" s="8"/>
      <c r="W135" s="8"/>
      <c r="X135" s="8"/>
      <c r="Y135" s="8"/>
      <c r="Z135" s="8"/>
      <c r="AA135" s="8"/>
      <c r="AB135" s="8"/>
      <c r="AC135" s="8"/>
      <c r="AD135" s="8"/>
      <c r="AE135" s="8"/>
      <c r="AF135" s="8"/>
      <c r="AG135" s="8"/>
      <c r="AH135" s="8">
        <v>15</v>
      </c>
      <c r="AI135" s="9">
        <f t="shared" si="65"/>
        <v>105.81</v>
      </c>
    </row>
    <row r="136" spans="1:35">
      <c r="A136" s="5">
        <v>131</v>
      </c>
      <c r="B136" s="27" t="s">
        <v>157</v>
      </c>
      <c r="C136" s="28"/>
      <c r="D136" s="5" t="s">
        <v>167</v>
      </c>
      <c r="E136" s="5">
        <v>5500</v>
      </c>
      <c r="F136" s="5"/>
      <c r="G136" s="5"/>
      <c r="H136" s="8">
        <v>7</v>
      </c>
      <c r="I136" s="8"/>
      <c r="J136" s="8"/>
      <c r="K136" s="8">
        <f t="shared" ref="K136:K144" si="66">E136*H136/1000</f>
        <v>38.5</v>
      </c>
      <c r="L136" s="8"/>
      <c r="M136" s="8"/>
      <c r="N136" s="8"/>
      <c r="O136" s="8"/>
      <c r="P136" s="8"/>
      <c r="Q136" s="8"/>
      <c r="R136" s="8"/>
      <c r="S136" s="8"/>
      <c r="T136" s="8"/>
      <c r="U136" s="8"/>
      <c r="V136" s="8"/>
      <c r="W136" s="8"/>
      <c r="X136" s="8"/>
      <c r="Y136" s="8"/>
      <c r="Z136" s="8"/>
      <c r="AA136" s="8"/>
      <c r="AB136" s="8"/>
      <c r="AC136" s="8"/>
      <c r="AD136" s="8"/>
      <c r="AE136" s="8"/>
      <c r="AF136" s="8"/>
      <c r="AG136" s="8"/>
      <c r="AH136" s="8">
        <v>7</v>
      </c>
      <c r="AI136" s="9">
        <f t="shared" si="65"/>
        <v>38.5</v>
      </c>
    </row>
    <row r="137" spans="1:35">
      <c r="A137" s="5">
        <v>132</v>
      </c>
      <c r="B137" s="27" t="s">
        <v>158</v>
      </c>
      <c r="C137" s="28"/>
      <c r="D137" s="5" t="s">
        <v>166</v>
      </c>
      <c r="E137" s="5">
        <v>124</v>
      </c>
      <c r="F137" s="5"/>
      <c r="G137" s="5"/>
      <c r="H137" s="8">
        <v>140</v>
      </c>
      <c r="I137" s="8"/>
      <c r="J137" s="8"/>
      <c r="K137" s="8">
        <f t="shared" si="66"/>
        <v>17.36</v>
      </c>
      <c r="L137" s="8"/>
      <c r="M137" s="8"/>
      <c r="N137" s="8"/>
      <c r="O137" s="8"/>
      <c r="P137" s="8"/>
      <c r="Q137" s="8"/>
      <c r="R137" s="8"/>
      <c r="S137" s="8"/>
      <c r="T137" s="8"/>
      <c r="U137" s="8"/>
      <c r="V137" s="8"/>
      <c r="W137" s="8"/>
      <c r="X137" s="8"/>
      <c r="Y137" s="8"/>
      <c r="Z137" s="8"/>
      <c r="AA137" s="8"/>
      <c r="AB137" s="8"/>
      <c r="AC137" s="8"/>
      <c r="AD137" s="8"/>
      <c r="AE137" s="8"/>
      <c r="AF137" s="8"/>
      <c r="AG137" s="8"/>
      <c r="AH137" s="8">
        <v>140</v>
      </c>
      <c r="AI137" s="9">
        <f t="shared" si="65"/>
        <v>17.36</v>
      </c>
    </row>
    <row r="138" spans="1:35">
      <c r="A138" s="5">
        <v>133</v>
      </c>
      <c r="B138" s="35" t="s">
        <v>159</v>
      </c>
      <c r="C138" s="36"/>
      <c r="D138" s="2" t="s">
        <v>24</v>
      </c>
      <c r="E138" s="3">
        <v>2100</v>
      </c>
      <c r="F138" s="8"/>
      <c r="G138" s="8"/>
      <c r="H138" s="2">
        <v>1</v>
      </c>
      <c r="I138" s="8"/>
      <c r="J138" s="8"/>
      <c r="K138" s="8">
        <f t="shared" si="66"/>
        <v>2.1</v>
      </c>
      <c r="L138" s="8"/>
      <c r="M138" s="8"/>
      <c r="N138" s="8"/>
      <c r="O138" s="8"/>
      <c r="P138" s="8"/>
      <c r="Q138" s="8"/>
      <c r="R138" s="8"/>
      <c r="S138" s="8"/>
      <c r="T138" s="8"/>
      <c r="U138" s="8"/>
      <c r="V138" s="8"/>
      <c r="W138" s="8"/>
      <c r="X138" s="8"/>
      <c r="Y138" s="8"/>
      <c r="Z138" s="8"/>
      <c r="AA138" s="8"/>
      <c r="AB138" s="8"/>
      <c r="AC138" s="8"/>
      <c r="AD138" s="8"/>
      <c r="AE138" s="8"/>
      <c r="AF138" s="8"/>
      <c r="AG138" s="8"/>
      <c r="AH138" s="4">
        <v>1</v>
      </c>
      <c r="AI138" s="9">
        <f t="shared" si="65"/>
        <v>2.1</v>
      </c>
    </row>
    <row r="139" spans="1:35">
      <c r="A139" s="5">
        <v>134</v>
      </c>
      <c r="B139" s="35" t="s">
        <v>160</v>
      </c>
      <c r="C139" s="36"/>
      <c r="D139" s="2" t="s">
        <v>168</v>
      </c>
      <c r="E139" s="3">
        <v>2300</v>
      </c>
      <c r="F139" s="8"/>
      <c r="G139" s="8"/>
      <c r="H139" s="2">
        <v>1</v>
      </c>
      <c r="I139" s="8"/>
      <c r="J139" s="8"/>
      <c r="K139" s="8">
        <f t="shared" si="66"/>
        <v>2.2999999999999998</v>
      </c>
      <c r="L139" s="8"/>
      <c r="M139" s="8"/>
      <c r="N139" s="8"/>
      <c r="O139" s="8"/>
      <c r="P139" s="8"/>
      <c r="Q139" s="8"/>
      <c r="R139" s="8"/>
      <c r="S139" s="8"/>
      <c r="T139" s="8"/>
      <c r="U139" s="8"/>
      <c r="V139" s="8"/>
      <c r="W139" s="8"/>
      <c r="X139" s="8"/>
      <c r="Y139" s="8"/>
      <c r="Z139" s="8"/>
      <c r="AA139" s="8"/>
      <c r="AB139" s="8"/>
      <c r="AC139" s="8"/>
      <c r="AD139" s="8"/>
      <c r="AE139" s="8"/>
      <c r="AF139" s="8"/>
      <c r="AG139" s="8"/>
      <c r="AH139" s="4">
        <v>1</v>
      </c>
      <c r="AI139" s="9">
        <f t="shared" si="65"/>
        <v>2.2999999999999998</v>
      </c>
    </row>
    <row r="140" spans="1:35">
      <c r="A140" s="5">
        <v>135</v>
      </c>
      <c r="B140" s="35" t="s">
        <v>161</v>
      </c>
      <c r="C140" s="36"/>
      <c r="D140" s="2" t="s">
        <v>168</v>
      </c>
      <c r="E140" s="3">
        <v>3500</v>
      </c>
      <c r="F140" s="8"/>
      <c r="G140" s="8"/>
      <c r="H140" s="2">
        <v>2</v>
      </c>
      <c r="I140" s="8"/>
      <c r="J140" s="8"/>
      <c r="K140" s="8">
        <f t="shared" si="66"/>
        <v>7</v>
      </c>
      <c r="L140" s="8"/>
      <c r="M140" s="8"/>
      <c r="N140" s="8"/>
      <c r="O140" s="8"/>
      <c r="P140" s="8"/>
      <c r="Q140" s="8"/>
      <c r="R140" s="8"/>
      <c r="S140" s="8"/>
      <c r="T140" s="8"/>
      <c r="U140" s="8"/>
      <c r="V140" s="8"/>
      <c r="W140" s="8"/>
      <c r="X140" s="8"/>
      <c r="Y140" s="8"/>
      <c r="Z140" s="8"/>
      <c r="AA140" s="8"/>
      <c r="AB140" s="8"/>
      <c r="AC140" s="8"/>
      <c r="AD140" s="8"/>
      <c r="AE140" s="8"/>
      <c r="AF140" s="8"/>
      <c r="AG140" s="8"/>
      <c r="AH140" s="4">
        <v>2</v>
      </c>
      <c r="AI140" s="9">
        <f t="shared" si="65"/>
        <v>7</v>
      </c>
    </row>
    <row r="141" spans="1:35">
      <c r="A141" s="5">
        <v>136</v>
      </c>
      <c r="B141" s="35" t="s">
        <v>162</v>
      </c>
      <c r="C141" s="36"/>
      <c r="D141" s="2" t="s">
        <v>168</v>
      </c>
      <c r="E141" s="3">
        <v>5500</v>
      </c>
      <c r="F141" s="8"/>
      <c r="G141" s="8"/>
      <c r="H141" s="2">
        <v>2</v>
      </c>
      <c r="I141" s="8"/>
      <c r="J141" s="8"/>
      <c r="K141" s="8">
        <f t="shared" si="66"/>
        <v>11</v>
      </c>
      <c r="L141" s="8"/>
      <c r="M141" s="8"/>
      <c r="N141" s="8"/>
      <c r="O141" s="8"/>
      <c r="P141" s="8"/>
      <c r="Q141" s="8"/>
      <c r="R141" s="8"/>
      <c r="S141" s="8"/>
      <c r="T141" s="8"/>
      <c r="U141" s="8"/>
      <c r="V141" s="8"/>
      <c r="W141" s="8"/>
      <c r="X141" s="8"/>
      <c r="Y141" s="8"/>
      <c r="Z141" s="8"/>
      <c r="AA141" s="8"/>
      <c r="AB141" s="8"/>
      <c r="AC141" s="8"/>
      <c r="AD141" s="8"/>
      <c r="AE141" s="8"/>
      <c r="AF141" s="8"/>
      <c r="AG141" s="8"/>
      <c r="AH141" s="4">
        <v>2</v>
      </c>
      <c r="AI141" s="9">
        <f t="shared" si="65"/>
        <v>11</v>
      </c>
    </row>
    <row r="142" spans="1:35">
      <c r="A142" s="5">
        <v>137</v>
      </c>
      <c r="B142" s="35" t="s">
        <v>163</v>
      </c>
      <c r="C142" s="36"/>
      <c r="D142" s="2" t="s">
        <v>168</v>
      </c>
      <c r="E142" s="3">
        <v>3200</v>
      </c>
      <c r="F142" s="8"/>
      <c r="G142" s="8"/>
      <c r="H142" s="2">
        <v>1</v>
      </c>
      <c r="I142" s="8"/>
      <c r="J142" s="8"/>
      <c r="K142" s="8">
        <f t="shared" si="66"/>
        <v>3.2</v>
      </c>
      <c r="L142" s="8"/>
      <c r="M142" s="8"/>
      <c r="N142" s="8"/>
      <c r="O142" s="8"/>
      <c r="P142" s="8"/>
      <c r="Q142" s="8"/>
      <c r="R142" s="8"/>
      <c r="S142" s="8"/>
      <c r="T142" s="8"/>
      <c r="U142" s="8"/>
      <c r="V142" s="8"/>
      <c r="W142" s="8"/>
      <c r="X142" s="8"/>
      <c r="Y142" s="8"/>
      <c r="Z142" s="8"/>
      <c r="AA142" s="8"/>
      <c r="AB142" s="8"/>
      <c r="AC142" s="8"/>
      <c r="AD142" s="8"/>
      <c r="AE142" s="8"/>
      <c r="AF142" s="8"/>
      <c r="AG142" s="8"/>
      <c r="AH142" s="4">
        <v>1</v>
      </c>
      <c r="AI142" s="9">
        <f t="shared" si="65"/>
        <v>3.2</v>
      </c>
    </row>
    <row r="143" spans="1:35">
      <c r="A143" s="5">
        <v>138</v>
      </c>
      <c r="B143" s="35" t="s">
        <v>164</v>
      </c>
      <c r="C143" s="36"/>
      <c r="D143" s="2" t="s">
        <v>168</v>
      </c>
      <c r="E143" s="3">
        <v>4500</v>
      </c>
      <c r="F143" s="8"/>
      <c r="G143" s="8"/>
      <c r="H143" s="2">
        <v>1</v>
      </c>
      <c r="I143" s="8"/>
      <c r="J143" s="8"/>
      <c r="K143" s="8">
        <f t="shared" si="66"/>
        <v>4.5</v>
      </c>
      <c r="L143" s="8"/>
      <c r="M143" s="8"/>
      <c r="N143" s="8"/>
      <c r="O143" s="8"/>
      <c r="P143" s="8"/>
      <c r="Q143" s="8"/>
      <c r="R143" s="8"/>
      <c r="S143" s="8"/>
      <c r="T143" s="8"/>
      <c r="U143" s="8"/>
      <c r="V143" s="8"/>
      <c r="W143" s="8"/>
      <c r="X143" s="8"/>
      <c r="Y143" s="8"/>
      <c r="Z143" s="8"/>
      <c r="AA143" s="8"/>
      <c r="AB143" s="8"/>
      <c r="AC143" s="8"/>
      <c r="AD143" s="8"/>
      <c r="AE143" s="8"/>
      <c r="AF143" s="8"/>
      <c r="AG143" s="8"/>
      <c r="AH143" s="4">
        <v>1</v>
      </c>
      <c r="AI143" s="9">
        <f t="shared" si="65"/>
        <v>4.5</v>
      </c>
    </row>
    <row r="144" spans="1:35">
      <c r="A144" s="5">
        <v>139</v>
      </c>
      <c r="B144" s="35" t="s">
        <v>165</v>
      </c>
      <c r="C144" s="36"/>
      <c r="D144" s="2" t="s">
        <v>168</v>
      </c>
      <c r="E144" s="3">
        <v>4800</v>
      </c>
      <c r="F144" s="8"/>
      <c r="G144" s="8"/>
      <c r="H144" s="2">
        <v>1</v>
      </c>
      <c r="I144" s="8"/>
      <c r="J144" s="8"/>
      <c r="K144" s="8">
        <f t="shared" si="66"/>
        <v>4.8</v>
      </c>
      <c r="L144" s="8"/>
      <c r="M144" s="8"/>
      <c r="N144" s="8"/>
      <c r="O144" s="8"/>
      <c r="P144" s="8"/>
      <c r="Q144" s="8"/>
      <c r="R144" s="8"/>
      <c r="S144" s="8"/>
      <c r="T144" s="8"/>
      <c r="U144" s="8"/>
      <c r="V144" s="8"/>
      <c r="W144" s="8"/>
      <c r="X144" s="8"/>
      <c r="Y144" s="8"/>
      <c r="Z144" s="8"/>
      <c r="AA144" s="8"/>
      <c r="AB144" s="8"/>
      <c r="AC144" s="8"/>
      <c r="AD144" s="8"/>
      <c r="AE144" s="8"/>
      <c r="AF144" s="8"/>
      <c r="AG144" s="8"/>
      <c r="AH144" s="4">
        <v>1</v>
      </c>
      <c r="AI144" s="9">
        <f t="shared" si="65"/>
        <v>4.8</v>
      </c>
    </row>
    <row r="145" spans="1:35">
      <c r="A145" s="5">
        <v>140</v>
      </c>
      <c r="B145" s="27" t="s">
        <v>169</v>
      </c>
      <c r="C145" s="28"/>
      <c r="D145" s="6" t="s">
        <v>168</v>
      </c>
      <c r="E145" s="12">
        <v>34520</v>
      </c>
      <c r="F145" s="8"/>
      <c r="G145" s="8"/>
      <c r="H145" s="8"/>
      <c r="I145" s="8">
        <v>10</v>
      </c>
      <c r="J145" s="8"/>
      <c r="K145" s="8"/>
      <c r="L145" s="8">
        <f>I145*E145/1000</f>
        <v>345.2</v>
      </c>
      <c r="M145" s="8"/>
      <c r="N145" s="8">
        <v>8</v>
      </c>
      <c r="O145" s="8"/>
      <c r="P145" s="8"/>
      <c r="Q145" s="8">
        <f>N145*E145/1000</f>
        <v>276.16000000000003</v>
      </c>
      <c r="R145" s="8"/>
      <c r="S145" s="8"/>
      <c r="T145" s="8"/>
      <c r="U145" s="8">
        <v>4</v>
      </c>
      <c r="V145" s="8"/>
      <c r="W145" s="8"/>
      <c r="X145" s="8">
        <f>U145*E145/1000</f>
        <v>138.08000000000001</v>
      </c>
      <c r="Y145" s="8"/>
      <c r="Z145" s="8"/>
      <c r="AA145" s="8"/>
      <c r="AB145" s="8"/>
      <c r="AC145" s="8"/>
      <c r="AD145" s="8"/>
      <c r="AE145" s="8"/>
      <c r="AF145" s="8"/>
      <c r="AG145" s="8"/>
      <c r="AH145" s="8">
        <v>22</v>
      </c>
      <c r="AI145" s="9">
        <v>759.44</v>
      </c>
    </row>
    <row r="146" spans="1:35">
      <c r="A146" s="5">
        <v>141</v>
      </c>
      <c r="B146" s="27" t="s">
        <v>170</v>
      </c>
      <c r="C146" s="28"/>
      <c r="D146" s="6" t="s">
        <v>168</v>
      </c>
      <c r="E146" s="12">
        <v>20750</v>
      </c>
      <c r="F146" s="8"/>
      <c r="G146" s="8"/>
      <c r="H146" s="8"/>
      <c r="I146" s="8">
        <v>2</v>
      </c>
      <c r="J146" s="8"/>
      <c r="K146" s="8"/>
      <c r="L146" s="8">
        <f t="shared" ref="L146:L156" si="67">I146*E146/1000</f>
        <v>41.5</v>
      </c>
      <c r="M146" s="8"/>
      <c r="N146" s="8">
        <v>2</v>
      </c>
      <c r="O146" s="8"/>
      <c r="P146" s="8"/>
      <c r="Q146" s="8">
        <f t="shared" ref="Q146:Q156" si="68">N146*E146/1000</f>
        <v>41.5</v>
      </c>
      <c r="R146" s="8"/>
      <c r="S146" s="8"/>
      <c r="T146" s="8"/>
      <c r="U146" s="8"/>
      <c r="V146" s="8"/>
      <c r="W146" s="8"/>
      <c r="X146" s="8"/>
      <c r="Y146" s="8"/>
      <c r="Z146" s="8"/>
      <c r="AA146" s="8"/>
      <c r="AB146" s="8"/>
      <c r="AC146" s="8"/>
      <c r="AD146" s="8"/>
      <c r="AE146" s="8"/>
      <c r="AF146" s="8"/>
      <c r="AG146" s="8"/>
      <c r="AH146" s="8">
        <v>4</v>
      </c>
      <c r="AI146" s="9">
        <v>83</v>
      </c>
    </row>
    <row r="147" spans="1:35">
      <c r="A147" s="5">
        <v>142</v>
      </c>
      <c r="B147" s="27" t="s">
        <v>171</v>
      </c>
      <c r="C147" s="28"/>
      <c r="D147" s="6" t="s">
        <v>168</v>
      </c>
      <c r="E147" s="12">
        <v>66820</v>
      </c>
      <c r="F147" s="8"/>
      <c r="G147" s="8"/>
      <c r="H147" s="8"/>
      <c r="I147" s="8">
        <v>3</v>
      </c>
      <c r="J147" s="8"/>
      <c r="K147" s="8"/>
      <c r="L147" s="8">
        <f t="shared" si="67"/>
        <v>200.46</v>
      </c>
      <c r="M147" s="8"/>
      <c r="N147" s="8">
        <v>2</v>
      </c>
      <c r="O147" s="8"/>
      <c r="P147" s="8"/>
      <c r="Q147" s="8">
        <f t="shared" si="68"/>
        <v>133.63999999999999</v>
      </c>
      <c r="R147" s="8"/>
      <c r="S147" s="8"/>
      <c r="T147" s="8"/>
      <c r="U147" s="8"/>
      <c r="V147" s="8"/>
      <c r="W147" s="8"/>
      <c r="X147" s="8"/>
      <c r="Y147" s="8"/>
      <c r="Z147" s="8"/>
      <c r="AA147" s="8"/>
      <c r="AB147" s="8"/>
      <c r="AC147" s="8"/>
      <c r="AD147" s="8"/>
      <c r="AE147" s="8"/>
      <c r="AF147" s="8"/>
      <c r="AG147" s="8"/>
      <c r="AH147" s="8">
        <v>5</v>
      </c>
      <c r="AI147" s="9">
        <v>334.1</v>
      </c>
    </row>
    <row r="148" spans="1:35">
      <c r="A148" s="5">
        <v>143</v>
      </c>
      <c r="B148" s="27" t="s">
        <v>172</v>
      </c>
      <c r="C148" s="28"/>
      <c r="D148" s="6" t="s">
        <v>168</v>
      </c>
      <c r="E148" s="12">
        <v>26850</v>
      </c>
      <c r="F148" s="8"/>
      <c r="G148" s="8"/>
      <c r="H148" s="8"/>
      <c r="I148" s="8">
        <v>4</v>
      </c>
      <c r="J148" s="8"/>
      <c r="K148" s="8"/>
      <c r="L148" s="8">
        <f t="shared" si="67"/>
        <v>107.4</v>
      </c>
      <c r="M148" s="8"/>
      <c r="N148" s="8">
        <v>3</v>
      </c>
      <c r="O148" s="8"/>
      <c r="P148" s="8"/>
      <c r="Q148" s="8">
        <f t="shared" si="68"/>
        <v>80.55</v>
      </c>
      <c r="R148" s="8"/>
      <c r="S148" s="8"/>
      <c r="T148" s="8"/>
      <c r="U148" s="8"/>
      <c r="V148" s="8"/>
      <c r="W148" s="8"/>
      <c r="X148" s="8"/>
      <c r="Y148" s="8"/>
      <c r="Z148" s="8"/>
      <c r="AA148" s="8"/>
      <c r="AB148" s="8"/>
      <c r="AC148" s="8"/>
      <c r="AD148" s="8"/>
      <c r="AE148" s="8"/>
      <c r="AF148" s="8"/>
      <c r="AG148" s="8"/>
      <c r="AH148" s="8">
        <v>7</v>
      </c>
      <c r="AI148" s="9">
        <v>187.95</v>
      </c>
    </row>
    <row r="149" spans="1:35">
      <c r="A149" s="5">
        <v>144</v>
      </c>
      <c r="B149" s="27" t="s">
        <v>173</v>
      </c>
      <c r="C149" s="28"/>
      <c r="D149" s="6" t="s">
        <v>168</v>
      </c>
      <c r="E149" s="12">
        <v>35400</v>
      </c>
      <c r="F149" s="8"/>
      <c r="G149" s="8"/>
      <c r="H149" s="8"/>
      <c r="I149" s="8">
        <v>2</v>
      </c>
      <c r="J149" s="8"/>
      <c r="K149" s="8"/>
      <c r="L149" s="8">
        <f t="shared" si="67"/>
        <v>70.8</v>
      </c>
      <c r="M149" s="8"/>
      <c r="N149" s="8">
        <v>2</v>
      </c>
      <c r="O149" s="8"/>
      <c r="P149" s="8"/>
      <c r="Q149" s="8">
        <f t="shared" si="68"/>
        <v>70.8</v>
      </c>
      <c r="R149" s="8"/>
      <c r="S149" s="8"/>
      <c r="T149" s="8"/>
      <c r="U149" s="8"/>
      <c r="V149" s="8"/>
      <c r="W149" s="8"/>
      <c r="X149" s="8"/>
      <c r="Y149" s="8"/>
      <c r="Z149" s="8"/>
      <c r="AA149" s="8"/>
      <c r="AB149" s="8"/>
      <c r="AC149" s="8"/>
      <c r="AD149" s="8"/>
      <c r="AE149" s="8"/>
      <c r="AF149" s="8"/>
      <c r="AG149" s="8"/>
      <c r="AH149" s="8">
        <v>4</v>
      </c>
      <c r="AI149" s="9">
        <v>141.6</v>
      </c>
    </row>
    <row r="150" spans="1:35">
      <c r="A150" s="5">
        <v>145</v>
      </c>
      <c r="B150" s="27" t="s">
        <v>174</v>
      </c>
      <c r="C150" s="28"/>
      <c r="D150" s="6" t="s">
        <v>168</v>
      </c>
      <c r="E150" s="12">
        <v>148200</v>
      </c>
      <c r="F150" s="8"/>
      <c r="G150" s="8"/>
      <c r="H150" s="8"/>
      <c r="I150" s="8">
        <v>2</v>
      </c>
      <c r="J150" s="8"/>
      <c r="K150" s="8"/>
      <c r="L150" s="8">
        <f t="shared" si="67"/>
        <v>296.39999999999998</v>
      </c>
      <c r="M150" s="8"/>
      <c r="N150" s="8">
        <v>1</v>
      </c>
      <c r="O150" s="8"/>
      <c r="P150" s="8"/>
      <c r="Q150" s="8">
        <f t="shared" si="68"/>
        <v>148.19999999999999</v>
      </c>
      <c r="R150" s="8"/>
      <c r="S150" s="8"/>
      <c r="T150" s="8"/>
      <c r="U150" s="8"/>
      <c r="V150" s="8"/>
      <c r="W150" s="8"/>
      <c r="X150" s="8"/>
      <c r="Y150" s="8"/>
      <c r="Z150" s="8"/>
      <c r="AA150" s="8"/>
      <c r="AB150" s="8"/>
      <c r="AC150" s="8"/>
      <c r="AD150" s="8"/>
      <c r="AE150" s="8"/>
      <c r="AF150" s="8"/>
      <c r="AG150" s="8"/>
      <c r="AH150" s="8">
        <v>3</v>
      </c>
      <c r="AI150" s="9">
        <v>444.59999999999997</v>
      </c>
    </row>
    <row r="151" spans="1:35">
      <c r="A151" s="5">
        <v>146</v>
      </c>
      <c r="B151" s="27" t="s">
        <v>175</v>
      </c>
      <c r="C151" s="28"/>
      <c r="D151" s="6" t="s">
        <v>168</v>
      </c>
      <c r="E151" s="12">
        <v>50250</v>
      </c>
      <c r="F151" s="8"/>
      <c r="G151" s="8"/>
      <c r="H151" s="8"/>
      <c r="I151" s="8">
        <v>2</v>
      </c>
      <c r="J151" s="8"/>
      <c r="K151" s="8"/>
      <c r="L151" s="8">
        <f t="shared" si="67"/>
        <v>100.5</v>
      </c>
      <c r="M151" s="8"/>
      <c r="N151" s="8">
        <v>1</v>
      </c>
      <c r="O151" s="8"/>
      <c r="P151" s="8"/>
      <c r="Q151" s="8">
        <f t="shared" si="68"/>
        <v>50.25</v>
      </c>
      <c r="R151" s="8"/>
      <c r="S151" s="8"/>
      <c r="T151" s="8"/>
      <c r="U151" s="8"/>
      <c r="V151" s="8"/>
      <c r="W151" s="8"/>
      <c r="X151" s="8"/>
      <c r="Y151" s="8"/>
      <c r="Z151" s="8"/>
      <c r="AA151" s="8"/>
      <c r="AB151" s="8"/>
      <c r="AC151" s="8"/>
      <c r="AD151" s="8"/>
      <c r="AE151" s="8"/>
      <c r="AF151" s="8"/>
      <c r="AG151" s="8"/>
      <c r="AH151" s="8">
        <v>3</v>
      </c>
      <c r="AI151" s="9">
        <v>150.75</v>
      </c>
    </row>
    <row r="152" spans="1:35">
      <c r="A152" s="5">
        <v>147</v>
      </c>
      <c r="B152" s="27" t="s">
        <v>176</v>
      </c>
      <c r="C152" s="28"/>
      <c r="D152" s="6" t="s">
        <v>168</v>
      </c>
      <c r="E152" s="12">
        <v>12550</v>
      </c>
      <c r="F152" s="8"/>
      <c r="G152" s="8"/>
      <c r="H152" s="8"/>
      <c r="I152" s="8">
        <v>1</v>
      </c>
      <c r="J152" s="8"/>
      <c r="K152" s="8"/>
      <c r="L152" s="8">
        <f t="shared" si="67"/>
        <v>12.55</v>
      </c>
      <c r="M152" s="8"/>
      <c r="N152" s="8">
        <v>1</v>
      </c>
      <c r="O152" s="8"/>
      <c r="P152" s="8"/>
      <c r="Q152" s="8">
        <f t="shared" si="68"/>
        <v>12.55</v>
      </c>
      <c r="R152" s="8"/>
      <c r="S152" s="8"/>
      <c r="T152" s="8"/>
      <c r="U152" s="8"/>
      <c r="V152" s="8"/>
      <c r="W152" s="8"/>
      <c r="X152" s="8"/>
      <c r="Y152" s="8"/>
      <c r="Z152" s="8"/>
      <c r="AA152" s="8"/>
      <c r="AB152" s="8"/>
      <c r="AC152" s="8"/>
      <c r="AD152" s="8"/>
      <c r="AE152" s="8"/>
      <c r="AF152" s="8"/>
      <c r="AG152" s="8"/>
      <c r="AH152" s="8">
        <v>2</v>
      </c>
      <c r="AI152" s="9">
        <v>25.1</v>
      </c>
    </row>
    <row r="153" spans="1:35">
      <c r="A153" s="5">
        <v>148</v>
      </c>
      <c r="B153" s="27" t="s">
        <v>177</v>
      </c>
      <c r="C153" s="28"/>
      <c r="D153" s="6" t="s">
        <v>181</v>
      </c>
      <c r="E153" s="12">
        <v>7053.57</v>
      </c>
      <c r="F153" s="8"/>
      <c r="G153" s="8"/>
      <c r="H153" s="8"/>
      <c r="I153" s="8">
        <v>10</v>
      </c>
      <c r="J153" s="8"/>
      <c r="K153" s="8"/>
      <c r="L153" s="8">
        <f t="shared" si="67"/>
        <v>70.535699999999991</v>
      </c>
      <c r="M153" s="8"/>
      <c r="N153" s="8">
        <v>10</v>
      </c>
      <c r="O153" s="8"/>
      <c r="P153" s="8"/>
      <c r="Q153" s="8">
        <f t="shared" si="68"/>
        <v>70.535699999999991</v>
      </c>
      <c r="R153" s="8"/>
      <c r="S153" s="8"/>
      <c r="T153" s="8"/>
      <c r="U153" s="8">
        <v>10</v>
      </c>
      <c r="V153" s="8"/>
      <c r="W153" s="8"/>
      <c r="X153" s="8">
        <f t="shared" ref="X153:X156" si="69">U153*E153/1000</f>
        <v>70.535699999999991</v>
      </c>
      <c r="Y153" s="8"/>
      <c r="Z153" s="8"/>
      <c r="AA153" s="8"/>
      <c r="AB153" s="8"/>
      <c r="AC153" s="8"/>
      <c r="AD153" s="8"/>
      <c r="AE153" s="8"/>
      <c r="AF153" s="8"/>
      <c r="AG153" s="8"/>
      <c r="AH153" s="8">
        <v>30</v>
      </c>
      <c r="AI153" s="9">
        <v>211.60709999999997</v>
      </c>
    </row>
    <row r="154" spans="1:35">
      <c r="A154" s="5">
        <v>149</v>
      </c>
      <c r="B154" s="27" t="s">
        <v>178</v>
      </c>
      <c r="C154" s="28"/>
      <c r="D154" s="6" t="s">
        <v>168</v>
      </c>
      <c r="E154" s="12">
        <v>11550</v>
      </c>
      <c r="F154" s="8"/>
      <c r="G154" s="8"/>
      <c r="H154" s="8"/>
      <c r="I154" s="8">
        <v>5</v>
      </c>
      <c r="J154" s="8"/>
      <c r="K154" s="8"/>
      <c r="L154" s="8">
        <f t="shared" si="67"/>
        <v>57.75</v>
      </c>
      <c r="M154" s="8"/>
      <c r="N154" s="8">
        <v>5</v>
      </c>
      <c r="O154" s="8"/>
      <c r="P154" s="8"/>
      <c r="Q154" s="8">
        <f t="shared" si="68"/>
        <v>57.75</v>
      </c>
      <c r="R154" s="8"/>
      <c r="S154" s="8"/>
      <c r="T154" s="8"/>
      <c r="U154" s="8">
        <v>5</v>
      </c>
      <c r="V154" s="8"/>
      <c r="W154" s="8"/>
      <c r="X154" s="8">
        <f t="shared" si="69"/>
        <v>57.75</v>
      </c>
      <c r="Y154" s="8"/>
      <c r="Z154" s="8"/>
      <c r="AA154" s="8"/>
      <c r="AB154" s="8"/>
      <c r="AC154" s="8"/>
      <c r="AD154" s="8"/>
      <c r="AE154" s="8"/>
      <c r="AF154" s="8"/>
      <c r="AG154" s="8"/>
      <c r="AH154" s="8">
        <v>15</v>
      </c>
      <c r="AI154" s="9">
        <v>173.25</v>
      </c>
    </row>
    <row r="155" spans="1:35">
      <c r="A155" s="5">
        <v>150</v>
      </c>
      <c r="B155" s="27" t="s">
        <v>179</v>
      </c>
      <c r="C155" s="28"/>
      <c r="D155" s="6" t="s">
        <v>168</v>
      </c>
      <c r="E155" s="12">
        <v>13000</v>
      </c>
      <c r="F155" s="8"/>
      <c r="G155" s="8"/>
      <c r="H155" s="8"/>
      <c r="I155" s="8">
        <v>4</v>
      </c>
      <c r="J155" s="8"/>
      <c r="K155" s="8"/>
      <c r="L155" s="8">
        <f t="shared" si="67"/>
        <v>52</v>
      </c>
      <c r="M155" s="8"/>
      <c r="N155" s="8">
        <v>4</v>
      </c>
      <c r="O155" s="8"/>
      <c r="P155" s="8"/>
      <c r="Q155" s="8">
        <f t="shared" si="68"/>
        <v>52</v>
      </c>
      <c r="R155" s="8"/>
      <c r="S155" s="8"/>
      <c r="T155" s="8"/>
      <c r="U155" s="8">
        <v>4</v>
      </c>
      <c r="V155" s="8"/>
      <c r="W155" s="8"/>
      <c r="X155" s="8">
        <f t="shared" si="69"/>
        <v>52</v>
      </c>
      <c r="Y155" s="8"/>
      <c r="Z155" s="8"/>
      <c r="AA155" s="8"/>
      <c r="AB155" s="8"/>
      <c r="AC155" s="8"/>
      <c r="AD155" s="8"/>
      <c r="AE155" s="8"/>
      <c r="AF155" s="8"/>
      <c r="AG155" s="8"/>
      <c r="AH155" s="8">
        <v>12</v>
      </c>
      <c r="AI155" s="9">
        <v>156</v>
      </c>
    </row>
    <row r="156" spans="1:35">
      <c r="A156" s="5">
        <v>151</v>
      </c>
      <c r="B156" s="27" t="s">
        <v>180</v>
      </c>
      <c r="C156" s="28"/>
      <c r="D156" s="6" t="s">
        <v>168</v>
      </c>
      <c r="E156" s="12">
        <v>12500</v>
      </c>
      <c r="F156" s="8"/>
      <c r="G156" s="8"/>
      <c r="H156" s="8"/>
      <c r="I156" s="8">
        <v>4</v>
      </c>
      <c r="J156" s="8"/>
      <c r="K156" s="8"/>
      <c r="L156" s="8">
        <f t="shared" si="67"/>
        <v>50</v>
      </c>
      <c r="M156" s="8"/>
      <c r="N156" s="8">
        <v>4</v>
      </c>
      <c r="O156" s="8"/>
      <c r="P156" s="8"/>
      <c r="Q156" s="8">
        <f t="shared" si="68"/>
        <v>50</v>
      </c>
      <c r="R156" s="8"/>
      <c r="S156" s="8"/>
      <c r="T156" s="8"/>
      <c r="U156" s="8">
        <v>4</v>
      </c>
      <c r="V156" s="8"/>
      <c r="W156" s="8"/>
      <c r="X156" s="8">
        <f t="shared" si="69"/>
        <v>50</v>
      </c>
      <c r="Y156" s="8"/>
      <c r="Z156" s="8"/>
      <c r="AA156" s="8"/>
      <c r="AB156" s="8"/>
      <c r="AC156" s="8"/>
      <c r="AD156" s="8"/>
      <c r="AE156" s="8"/>
      <c r="AF156" s="8"/>
      <c r="AG156" s="8"/>
      <c r="AH156" s="8">
        <v>12</v>
      </c>
      <c r="AI156" s="9">
        <v>150</v>
      </c>
    </row>
    <row r="157" spans="1:35" ht="34.5" customHeight="1">
      <c r="A157" s="5">
        <v>152</v>
      </c>
      <c r="B157" s="58" t="s">
        <v>182</v>
      </c>
      <c r="C157" s="58"/>
      <c r="D157" s="5" t="s">
        <v>191</v>
      </c>
      <c r="E157" s="5">
        <v>13950</v>
      </c>
      <c r="F157" s="8"/>
      <c r="G157" s="8"/>
      <c r="H157" s="8">
        <v>10</v>
      </c>
      <c r="I157" s="8"/>
      <c r="J157" s="8"/>
      <c r="K157" s="8">
        <f>E157*H157/1000</f>
        <v>139.5</v>
      </c>
      <c r="L157" s="8"/>
      <c r="M157" s="8"/>
      <c r="N157" s="8"/>
      <c r="O157" s="8"/>
      <c r="P157" s="8"/>
      <c r="Q157" s="8"/>
      <c r="R157" s="8"/>
      <c r="S157" s="8"/>
      <c r="T157" s="8"/>
      <c r="U157" s="8"/>
      <c r="V157" s="8"/>
      <c r="W157" s="8"/>
      <c r="X157" s="8"/>
      <c r="Y157" s="8"/>
      <c r="Z157" s="8"/>
      <c r="AA157" s="8"/>
      <c r="AB157" s="8"/>
      <c r="AC157" s="8"/>
      <c r="AD157" s="8"/>
      <c r="AE157" s="8"/>
      <c r="AF157" s="8"/>
      <c r="AG157" s="8"/>
      <c r="AH157" s="8">
        <v>10</v>
      </c>
      <c r="AI157" s="9">
        <v>139.5</v>
      </c>
    </row>
    <row r="158" spans="1:35" ht="33" customHeight="1">
      <c r="A158" s="5">
        <v>153</v>
      </c>
      <c r="B158" s="58" t="s">
        <v>183</v>
      </c>
      <c r="C158" s="58"/>
      <c r="D158" s="5" t="s">
        <v>191</v>
      </c>
      <c r="E158" s="5">
        <v>13950</v>
      </c>
      <c r="F158" s="8"/>
      <c r="G158" s="8"/>
      <c r="H158" s="8">
        <v>10</v>
      </c>
      <c r="I158" s="8"/>
      <c r="J158" s="8"/>
      <c r="K158" s="8">
        <f t="shared" ref="K158:K166" si="70">E158*H158/1000</f>
        <v>139.5</v>
      </c>
      <c r="L158" s="8"/>
      <c r="M158" s="8"/>
      <c r="N158" s="8"/>
      <c r="O158" s="8"/>
      <c r="P158" s="8"/>
      <c r="Q158" s="8"/>
      <c r="R158" s="8"/>
      <c r="S158" s="8"/>
      <c r="T158" s="8"/>
      <c r="U158" s="8"/>
      <c r="V158" s="8"/>
      <c r="W158" s="8"/>
      <c r="X158" s="8"/>
      <c r="Y158" s="8"/>
      <c r="Z158" s="8"/>
      <c r="AA158" s="8"/>
      <c r="AB158" s="8"/>
      <c r="AC158" s="8"/>
      <c r="AD158" s="8"/>
      <c r="AE158" s="8"/>
      <c r="AF158" s="8"/>
      <c r="AG158" s="8"/>
      <c r="AH158" s="8">
        <v>10</v>
      </c>
      <c r="AI158" s="9">
        <v>139.5</v>
      </c>
    </row>
    <row r="159" spans="1:35">
      <c r="A159" s="5">
        <v>154</v>
      </c>
      <c r="B159" s="58" t="s">
        <v>184</v>
      </c>
      <c r="C159" s="58"/>
      <c r="D159" s="5" t="s">
        <v>192</v>
      </c>
      <c r="E159" s="5">
        <v>2100</v>
      </c>
      <c r="F159" s="8"/>
      <c r="G159" s="8"/>
      <c r="H159" s="8">
        <v>10</v>
      </c>
      <c r="I159" s="8"/>
      <c r="J159" s="8"/>
      <c r="K159" s="8">
        <f t="shared" si="70"/>
        <v>21</v>
      </c>
      <c r="L159" s="8"/>
      <c r="M159" s="8"/>
      <c r="N159" s="8"/>
      <c r="O159" s="8"/>
      <c r="P159" s="8"/>
      <c r="Q159" s="8"/>
      <c r="R159" s="8"/>
      <c r="S159" s="8"/>
      <c r="T159" s="8"/>
      <c r="U159" s="8"/>
      <c r="V159" s="8"/>
      <c r="W159" s="8"/>
      <c r="X159" s="8"/>
      <c r="Y159" s="8"/>
      <c r="Z159" s="8"/>
      <c r="AA159" s="8"/>
      <c r="AB159" s="8"/>
      <c r="AC159" s="8"/>
      <c r="AD159" s="8"/>
      <c r="AE159" s="8"/>
      <c r="AF159" s="8"/>
      <c r="AG159" s="8"/>
      <c r="AH159" s="8">
        <v>10</v>
      </c>
      <c r="AI159" s="9">
        <v>21</v>
      </c>
    </row>
    <row r="160" spans="1:35">
      <c r="A160" s="5">
        <v>155</v>
      </c>
      <c r="B160" s="58" t="s">
        <v>185</v>
      </c>
      <c r="C160" s="58"/>
      <c r="D160" s="5" t="s">
        <v>191</v>
      </c>
      <c r="E160" s="5">
        <v>125</v>
      </c>
      <c r="F160" s="8"/>
      <c r="G160" s="8"/>
      <c r="H160" s="8">
        <v>300</v>
      </c>
      <c r="I160" s="8"/>
      <c r="J160" s="8"/>
      <c r="K160" s="8">
        <f t="shared" si="70"/>
        <v>37.5</v>
      </c>
      <c r="L160" s="8"/>
      <c r="M160" s="8"/>
      <c r="N160" s="8"/>
      <c r="O160" s="8"/>
      <c r="P160" s="8"/>
      <c r="Q160" s="8"/>
      <c r="R160" s="8"/>
      <c r="S160" s="8"/>
      <c r="T160" s="8"/>
      <c r="U160" s="8"/>
      <c r="V160" s="8"/>
      <c r="W160" s="8"/>
      <c r="X160" s="8"/>
      <c r="Y160" s="8"/>
      <c r="Z160" s="8"/>
      <c r="AA160" s="8"/>
      <c r="AB160" s="8"/>
      <c r="AC160" s="8"/>
      <c r="AD160" s="8"/>
      <c r="AE160" s="8"/>
      <c r="AF160" s="8"/>
      <c r="AG160" s="8"/>
      <c r="AH160" s="8">
        <v>300</v>
      </c>
      <c r="AI160" s="9">
        <v>37.5</v>
      </c>
    </row>
    <row r="161" spans="1:47">
      <c r="A161" s="5">
        <v>156</v>
      </c>
      <c r="B161" s="58" t="s">
        <v>186</v>
      </c>
      <c r="C161" s="58"/>
      <c r="D161" s="5" t="s">
        <v>193</v>
      </c>
      <c r="E161" s="5">
        <v>12000</v>
      </c>
      <c r="F161" s="8"/>
      <c r="G161" s="8"/>
      <c r="H161" s="8">
        <v>1</v>
      </c>
      <c r="I161" s="8"/>
      <c r="J161" s="8"/>
      <c r="K161" s="8">
        <f t="shared" si="70"/>
        <v>12</v>
      </c>
      <c r="L161" s="8"/>
      <c r="M161" s="8"/>
      <c r="N161" s="8"/>
      <c r="O161" s="8"/>
      <c r="P161" s="8"/>
      <c r="Q161" s="8"/>
      <c r="R161" s="8"/>
      <c r="S161" s="8"/>
      <c r="T161" s="8"/>
      <c r="U161" s="8">
        <v>1</v>
      </c>
      <c r="V161" s="8"/>
      <c r="W161" s="8"/>
      <c r="X161" s="8">
        <f>U161*E161/1000</f>
        <v>12</v>
      </c>
      <c r="Y161" s="8"/>
      <c r="Z161" s="8"/>
      <c r="AA161" s="8"/>
      <c r="AB161" s="8"/>
      <c r="AC161" s="8"/>
      <c r="AD161" s="8"/>
      <c r="AE161" s="8"/>
      <c r="AF161" s="8"/>
      <c r="AG161" s="8"/>
      <c r="AH161" s="8">
        <v>2</v>
      </c>
      <c r="AI161" s="9">
        <v>24</v>
      </c>
    </row>
    <row r="162" spans="1:47">
      <c r="A162" s="5">
        <v>157</v>
      </c>
      <c r="B162" s="58" t="s">
        <v>187</v>
      </c>
      <c r="C162" s="58"/>
      <c r="D162" s="5" t="s">
        <v>194</v>
      </c>
      <c r="E162" s="5">
        <v>2200</v>
      </c>
      <c r="F162" s="8"/>
      <c r="G162" s="8"/>
      <c r="H162" s="8">
        <v>2</v>
      </c>
      <c r="I162" s="8"/>
      <c r="J162" s="8"/>
      <c r="K162" s="8">
        <f t="shared" si="70"/>
        <v>4.4000000000000004</v>
      </c>
      <c r="L162" s="8"/>
      <c r="M162" s="8"/>
      <c r="N162" s="8"/>
      <c r="O162" s="8"/>
      <c r="P162" s="8"/>
      <c r="Q162" s="8"/>
      <c r="R162" s="8"/>
      <c r="S162" s="8"/>
      <c r="T162" s="8"/>
      <c r="U162" s="8">
        <v>1</v>
      </c>
      <c r="V162" s="8"/>
      <c r="W162" s="8"/>
      <c r="X162" s="8">
        <f>U162*E162/1000</f>
        <v>2.2000000000000002</v>
      </c>
      <c r="Y162" s="8"/>
      <c r="Z162" s="8"/>
      <c r="AA162" s="8"/>
      <c r="AB162" s="8"/>
      <c r="AC162" s="8"/>
      <c r="AD162" s="8"/>
      <c r="AE162" s="8"/>
      <c r="AF162" s="8"/>
      <c r="AG162" s="8"/>
      <c r="AH162" s="8">
        <v>3</v>
      </c>
      <c r="AI162" s="9">
        <v>6.6000000000000005</v>
      </c>
    </row>
    <row r="163" spans="1:47" ht="36.75" customHeight="1">
      <c r="A163" s="5">
        <v>158</v>
      </c>
      <c r="B163" s="54" t="s">
        <v>188</v>
      </c>
      <c r="C163" s="55"/>
      <c r="D163" s="5" t="s">
        <v>191</v>
      </c>
      <c r="E163" s="5">
        <v>12000</v>
      </c>
      <c r="F163" s="8"/>
      <c r="G163" s="8"/>
      <c r="H163" s="8">
        <v>20</v>
      </c>
      <c r="I163" s="8"/>
      <c r="J163" s="8"/>
      <c r="K163" s="8">
        <f t="shared" si="70"/>
        <v>240</v>
      </c>
      <c r="L163" s="8"/>
      <c r="M163" s="8"/>
      <c r="N163" s="8"/>
      <c r="O163" s="8"/>
      <c r="P163" s="8"/>
      <c r="Q163" s="8"/>
      <c r="R163" s="8"/>
      <c r="S163" s="8"/>
      <c r="T163" s="8"/>
      <c r="U163" s="8"/>
      <c r="V163" s="8"/>
      <c r="W163" s="8"/>
      <c r="X163" s="8"/>
      <c r="Y163" s="8"/>
      <c r="Z163" s="8"/>
      <c r="AA163" s="8"/>
      <c r="AB163" s="8"/>
      <c r="AC163" s="8"/>
      <c r="AD163" s="8"/>
      <c r="AE163" s="8"/>
      <c r="AF163" s="8"/>
      <c r="AG163" s="8"/>
      <c r="AH163" s="8">
        <v>20</v>
      </c>
      <c r="AI163" s="9">
        <v>240</v>
      </c>
    </row>
    <row r="164" spans="1:47" ht="66" customHeight="1">
      <c r="A164" s="5">
        <v>159</v>
      </c>
      <c r="B164" s="54" t="s">
        <v>189</v>
      </c>
      <c r="C164" s="55"/>
      <c r="D164" s="5" t="s">
        <v>191</v>
      </c>
      <c r="E164" s="5">
        <v>130800</v>
      </c>
      <c r="F164" s="8"/>
      <c r="G164" s="8"/>
      <c r="H164" s="8">
        <v>1</v>
      </c>
      <c r="I164" s="8"/>
      <c r="J164" s="8"/>
      <c r="K164" s="8">
        <f t="shared" si="70"/>
        <v>130.80000000000001</v>
      </c>
      <c r="L164" s="8"/>
      <c r="M164" s="8"/>
      <c r="N164" s="8"/>
      <c r="O164" s="8"/>
      <c r="P164" s="8"/>
      <c r="Q164" s="8"/>
      <c r="R164" s="8"/>
      <c r="S164" s="8"/>
      <c r="T164" s="8"/>
      <c r="U164" s="8"/>
      <c r="V164" s="8"/>
      <c r="W164" s="8"/>
      <c r="X164" s="8"/>
      <c r="Y164" s="8"/>
      <c r="Z164" s="8"/>
      <c r="AA164" s="8"/>
      <c r="AB164" s="8"/>
      <c r="AC164" s="8"/>
      <c r="AD164" s="8"/>
      <c r="AE164" s="8"/>
      <c r="AF164" s="8"/>
      <c r="AG164" s="8"/>
      <c r="AH164" s="8">
        <v>1</v>
      </c>
      <c r="AI164" s="9">
        <v>130.80000000000001</v>
      </c>
    </row>
    <row r="165" spans="1:47" ht="36.75" customHeight="1">
      <c r="A165" s="5">
        <v>160</v>
      </c>
      <c r="B165" s="56" t="s">
        <v>190</v>
      </c>
      <c r="C165" s="57"/>
      <c r="D165" s="21" t="s">
        <v>168</v>
      </c>
      <c r="E165" s="22">
        <v>12000</v>
      </c>
      <c r="F165" s="8"/>
      <c r="G165" s="8"/>
      <c r="H165" s="23">
        <v>3</v>
      </c>
      <c r="I165" s="8"/>
      <c r="J165" s="8"/>
      <c r="K165" s="8">
        <f t="shared" si="70"/>
        <v>36</v>
      </c>
      <c r="L165" s="8"/>
      <c r="M165" s="8"/>
      <c r="N165" s="8">
        <v>3</v>
      </c>
      <c r="O165" s="8"/>
      <c r="P165" s="8"/>
      <c r="Q165" s="8"/>
      <c r="R165" s="17">
        <f>N165*E165/1000</f>
        <v>36</v>
      </c>
      <c r="S165" s="8"/>
      <c r="T165" s="8"/>
      <c r="U165" s="8"/>
      <c r="V165" s="8"/>
      <c r="W165" s="8"/>
      <c r="X165" s="8"/>
      <c r="Y165" s="8"/>
      <c r="Z165" s="8"/>
      <c r="AA165" s="8"/>
      <c r="AB165" s="8"/>
      <c r="AC165" s="8"/>
      <c r="AD165" s="8"/>
      <c r="AE165" s="8"/>
      <c r="AF165" s="8"/>
      <c r="AG165" s="8"/>
      <c r="AH165" s="8">
        <v>10</v>
      </c>
      <c r="AI165" s="9">
        <v>120</v>
      </c>
    </row>
    <row r="166" spans="1:47" ht="51.75" customHeight="1">
      <c r="A166" s="5">
        <v>161</v>
      </c>
      <c r="B166" s="56" t="s">
        <v>197</v>
      </c>
      <c r="C166" s="57"/>
      <c r="D166" s="21" t="s">
        <v>24</v>
      </c>
      <c r="E166" s="22">
        <v>7500</v>
      </c>
      <c r="F166" s="8"/>
      <c r="G166" s="8"/>
      <c r="H166" s="23">
        <v>3</v>
      </c>
      <c r="I166" s="18"/>
      <c r="J166" s="8"/>
      <c r="K166" s="8">
        <f t="shared" si="70"/>
        <v>22.5</v>
      </c>
      <c r="L166" s="8"/>
      <c r="M166" s="8"/>
      <c r="N166" s="8"/>
      <c r="O166" s="8"/>
      <c r="P166" s="8"/>
      <c r="Q166" s="8"/>
      <c r="R166" s="17"/>
      <c r="S166" s="8"/>
      <c r="T166" s="8"/>
      <c r="U166" s="8"/>
      <c r="V166" s="8"/>
      <c r="W166" s="8"/>
      <c r="X166" s="8"/>
      <c r="Y166" s="8"/>
      <c r="Z166" s="8"/>
      <c r="AA166" s="8"/>
      <c r="AB166" s="8"/>
      <c r="AC166" s="8"/>
      <c r="AD166" s="8"/>
      <c r="AE166" s="8"/>
      <c r="AF166" s="8"/>
      <c r="AG166" s="8"/>
      <c r="AH166" s="8">
        <v>3</v>
      </c>
      <c r="AI166" s="9">
        <f>K166</f>
        <v>22.5</v>
      </c>
      <c r="AO166" s="1">
        <v>0</v>
      </c>
      <c r="AP166" s="1">
        <v>0</v>
      </c>
      <c r="AQ166" s="1">
        <v>0</v>
      </c>
      <c r="AR166" s="1">
        <v>3</v>
      </c>
      <c r="AS166" s="1">
        <v>22.5</v>
      </c>
      <c r="AU166" s="1">
        <v>0</v>
      </c>
    </row>
    <row r="167" spans="1:47">
      <c r="B167" s="31" t="s">
        <v>154</v>
      </c>
      <c r="C167" s="32"/>
      <c r="D167" s="5"/>
      <c r="E167" s="5"/>
      <c r="F167" s="5">
        <f t="shared" ref="F167:AH167" si="71">SUM(F6:F134)</f>
        <v>23997</v>
      </c>
      <c r="G167" s="5">
        <f t="shared" si="71"/>
        <v>0</v>
      </c>
      <c r="H167" s="5">
        <f t="shared" si="71"/>
        <v>10477</v>
      </c>
      <c r="I167" s="5">
        <f t="shared" si="71"/>
        <v>13520</v>
      </c>
      <c r="J167" s="5">
        <f t="shared" si="71"/>
        <v>0</v>
      </c>
      <c r="K167" s="5">
        <f t="shared" si="71"/>
        <v>1533.3619999999996</v>
      </c>
      <c r="L167" s="5">
        <f t="shared" si="71"/>
        <v>4649.4886199999983</v>
      </c>
      <c r="M167" s="5">
        <f t="shared" si="71"/>
        <v>13799</v>
      </c>
      <c r="N167" s="5">
        <f t="shared" si="71"/>
        <v>9179</v>
      </c>
      <c r="O167" s="5">
        <f t="shared" si="71"/>
        <v>2620</v>
      </c>
      <c r="P167" s="5">
        <f t="shared" si="71"/>
        <v>2000</v>
      </c>
      <c r="Q167" s="5">
        <f t="shared" si="71"/>
        <v>1342.2275</v>
      </c>
      <c r="R167" s="5">
        <f t="shared" si="71"/>
        <v>321.6096</v>
      </c>
      <c r="S167" s="5">
        <f t="shared" si="71"/>
        <v>100.5</v>
      </c>
      <c r="T167" s="5">
        <f t="shared" si="71"/>
        <v>14333</v>
      </c>
      <c r="U167" s="5">
        <f t="shared" si="71"/>
        <v>9713</v>
      </c>
      <c r="V167" s="5">
        <f t="shared" si="71"/>
        <v>2620</v>
      </c>
      <c r="W167" s="5">
        <f t="shared" si="71"/>
        <v>2000</v>
      </c>
      <c r="X167" s="5">
        <f t="shared" si="71"/>
        <v>2397.5874999999996</v>
      </c>
      <c r="Y167" s="5">
        <f t="shared" si="71"/>
        <v>321.6096</v>
      </c>
      <c r="Z167" s="5">
        <f t="shared" si="71"/>
        <v>100.5</v>
      </c>
      <c r="AA167" s="5">
        <f t="shared" si="71"/>
        <v>11395</v>
      </c>
      <c r="AB167" s="5">
        <f t="shared" si="71"/>
        <v>6805</v>
      </c>
      <c r="AC167" s="5">
        <f t="shared" si="71"/>
        <v>4590</v>
      </c>
      <c r="AD167" s="5">
        <f t="shared" si="71"/>
        <v>0</v>
      </c>
      <c r="AE167" s="5">
        <f t="shared" si="71"/>
        <v>850.89749999999992</v>
      </c>
      <c r="AF167" s="5">
        <f t="shared" si="71"/>
        <v>403.0822</v>
      </c>
      <c r="AG167" s="5">
        <f t="shared" si="71"/>
        <v>0</v>
      </c>
      <c r="AH167" s="5">
        <f t="shared" si="71"/>
        <v>63524</v>
      </c>
      <c r="AI167" s="19">
        <f>SUM(AI6:AI166)</f>
        <v>15916.231620000002</v>
      </c>
    </row>
    <row r="169" spans="1:47">
      <c r="AI169" s="24"/>
    </row>
    <row r="170" spans="1:47">
      <c r="I170" s="25"/>
      <c r="J170" s="25" t="s">
        <v>202</v>
      </c>
      <c r="K170" s="25"/>
      <c r="L170" s="25"/>
      <c r="M170" s="25"/>
      <c r="N170" s="25" t="s">
        <v>203</v>
      </c>
      <c r="O170" s="25"/>
    </row>
  </sheetData>
  <mergeCells count="179">
    <mergeCell ref="A3:A5"/>
    <mergeCell ref="D3:D5"/>
    <mergeCell ref="AA3:AG3"/>
    <mergeCell ref="B3:C5"/>
    <mergeCell ref="B164:C164"/>
    <mergeCell ref="B165:C165"/>
    <mergeCell ref="B155:C155"/>
    <mergeCell ref="B156:C156"/>
    <mergeCell ref="B157:C157"/>
    <mergeCell ref="B158:C158"/>
    <mergeCell ref="B159:C159"/>
    <mergeCell ref="B160:C160"/>
    <mergeCell ref="B161:C161"/>
    <mergeCell ref="B162:C162"/>
    <mergeCell ref="B163:C163"/>
    <mergeCell ref="B6:C6"/>
    <mergeCell ref="B7:C7"/>
    <mergeCell ref="B8:C8"/>
    <mergeCell ref="B19:C19"/>
    <mergeCell ref="AH3:AI4"/>
    <mergeCell ref="F4:I4"/>
    <mergeCell ref="J4:L4"/>
    <mergeCell ref="M4:P4"/>
    <mergeCell ref="Q4:S4"/>
    <mergeCell ref="T4:W4"/>
    <mergeCell ref="X4:Z4"/>
    <mergeCell ref="AA4:AD4"/>
    <mergeCell ref="AE4:AG4"/>
    <mergeCell ref="E3:E5"/>
    <mergeCell ref="F3:L3"/>
    <mergeCell ref="M3:S3"/>
    <mergeCell ref="T3:Z3"/>
    <mergeCell ref="B13:C13"/>
    <mergeCell ref="B14:C14"/>
    <mergeCell ref="B15:C15"/>
    <mergeCell ref="B16:C16"/>
    <mergeCell ref="B17:C17"/>
    <mergeCell ref="B18:C18"/>
    <mergeCell ref="B9:C9"/>
    <mergeCell ref="B10:C10"/>
    <mergeCell ref="B11:C11"/>
    <mergeCell ref="B12:C12"/>
    <mergeCell ref="B24:C24"/>
    <mergeCell ref="B25:C25"/>
    <mergeCell ref="B26:C26"/>
    <mergeCell ref="B27:C27"/>
    <mergeCell ref="B20:C20"/>
    <mergeCell ref="B21:C21"/>
    <mergeCell ref="B22:C22"/>
    <mergeCell ref="B23:C23"/>
    <mergeCell ref="B34:C34"/>
    <mergeCell ref="B35:C35"/>
    <mergeCell ref="B36:C36"/>
    <mergeCell ref="B37:C37"/>
    <mergeCell ref="B38:C38"/>
    <mergeCell ref="B39:C39"/>
    <mergeCell ref="B28:C28"/>
    <mergeCell ref="B29:C29"/>
    <mergeCell ref="B30:C30"/>
    <mergeCell ref="B31:C31"/>
    <mergeCell ref="B32:C32"/>
    <mergeCell ref="B33:C33"/>
    <mergeCell ref="B46:C46"/>
    <mergeCell ref="B47:C47"/>
    <mergeCell ref="B48:C48"/>
    <mergeCell ref="B40:C40"/>
    <mergeCell ref="B41:C41"/>
    <mergeCell ref="B42:C42"/>
    <mergeCell ref="B43:C43"/>
    <mergeCell ref="B44:C44"/>
    <mergeCell ref="B45:C45"/>
    <mergeCell ref="B55:C55"/>
    <mergeCell ref="B56:C56"/>
    <mergeCell ref="B57:C57"/>
    <mergeCell ref="B58:C58"/>
    <mergeCell ref="B59:C59"/>
    <mergeCell ref="B60:C60"/>
    <mergeCell ref="B49:C49"/>
    <mergeCell ref="B50:C50"/>
    <mergeCell ref="B51:C51"/>
    <mergeCell ref="B52:C52"/>
    <mergeCell ref="B53:C53"/>
    <mergeCell ref="B54:C54"/>
    <mergeCell ref="B67:C67"/>
    <mergeCell ref="B68:C68"/>
    <mergeCell ref="B69:C69"/>
    <mergeCell ref="B70:C70"/>
    <mergeCell ref="B71:C71"/>
    <mergeCell ref="B61:C61"/>
    <mergeCell ref="B62:C62"/>
    <mergeCell ref="B63:C63"/>
    <mergeCell ref="B64:C64"/>
    <mergeCell ref="B65:C65"/>
    <mergeCell ref="B66:C66"/>
    <mergeCell ref="B77:C77"/>
    <mergeCell ref="B78:C78"/>
    <mergeCell ref="B79:C79"/>
    <mergeCell ref="B91:C91"/>
    <mergeCell ref="B72:C72"/>
    <mergeCell ref="B73:C73"/>
    <mergeCell ref="B74:C74"/>
    <mergeCell ref="B75:C75"/>
    <mergeCell ref="B76:C76"/>
    <mergeCell ref="B85:C85"/>
    <mergeCell ref="B86:C86"/>
    <mergeCell ref="B87:C87"/>
    <mergeCell ref="B88:C88"/>
    <mergeCell ref="B89:C89"/>
    <mergeCell ref="B90:C90"/>
    <mergeCell ref="B80:C80"/>
    <mergeCell ref="B81:C81"/>
    <mergeCell ref="B82:C82"/>
    <mergeCell ref="B83:C83"/>
    <mergeCell ref="B84:C84"/>
    <mergeCell ref="B98:C98"/>
    <mergeCell ref="B99:C99"/>
    <mergeCell ref="B100:C100"/>
    <mergeCell ref="B101:C101"/>
    <mergeCell ref="B102:C102"/>
    <mergeCell ref="B103:C103"/>
    <mergeCell ref="B96:C96"/>
    <mergeCell ref="B97:C97"/>
    <mergeCell ref="B92:C92"/>
    <mergeCell ref="B93:C93"/>
    <mergeCell ref="B94:C94"/>
    <mergeCell ref="B95:C95"/>
    <mergeCell ref="B107:C107"/>
    <mergeCell ref="B108:C108"/>
    <mergeCell ref="B109:C109"/>
    <mergeCell ref="B110:C110"/>
    <mergeCell ref="B111:C111"/>
    <mergeCell ref="B112:C112"/>
    <mergeCell ref="B104:C104"/>
    <mergeCell ref="B105:C105"/>
    <mergeCell ref="B106:C106"/>
    <mergeCell ref="B135:C135"/>
    <mergeCell ref="B116:C116"/>
    <mergeCell ref="B117:C117"/>
    <mergeCell ref="B118:C118"/>
    <mergeCell ref="B113:C113"/>
    <mergeCell ref="B114:C114"/>
    <mergeCell ref="B115:C115"/>
    <mergeCell ref="B136:C136"/>
    <mergeCell ref="B137:C137"/>
    <mergeCell ref="B125:C125"/>
    <mergeCell ref="B126:C126"/>
    <mergeCell ref="B127:C127"/>
    <mergeCell ref="B128:C128"/>
    <mergeCell ref="B119:C119"/>
    <mergeCell ref="B120:C120"/>
    <mergeCell ref="B121:C121"/>
    <mergeCell ref="B122:C122"/>
    <mergeCell ref="B123:C123"/>
    <mergeCell ref="B124:C124"/>
    <mergeCell ref="B133:C133"/>
    <mergeCell ref="B149:C149"/>
    <mergeCell ref="B134:C134"/>
    <mergeCell ref="B167:C167"/>
    <mergeCell ref="B129:C129"/>
    <mergeCell ref="B144:C144"/>
    <mergeCell ref="B130:C130"/>
    <mergeCell ref="B146:C146"/>
    <mergeCell ref="B131:C131"/>
    <mergeCell ref="B132:C132"/>
    <mergeCell ref="B138:C138"/>
    <mergeCell ref="B139:C139"/>
    <mergeCell ref="B140:C140"/>
    <mergeCell ref="B141:C141"/>
    <mergeCell ref="B142:C142"/>
    <mergeCell ref="B143:C143"/>
    <mergeCell ref="B145:C145"/>
    <mergeCell ref="B147:C147"/>
    <mergeCell ref="B148:C148"/>
    <mergeCell ref="B150:C150"/>
    <mergeCell ref="B151:C151"/>
    <mergeCell ref="B152:C152"/>
    <mergeCell ref="B153:C153"/>
    <mergeCell ref="B154:C154"/>
    <mergeCell ref="B166:C166"/>
  </mergeCells>
  <pageMargins left="0.15748031496062992" right="0.19685039370078741" top="0.19685039370078741" bottom="0.19685039370078741" header="0.51181102362204722" footer="0.51181102362204722"/>
  <pageSetup paperSize="9" scale="5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прочие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1</cp:lastModifiedBy>
  <cp:lastPrinted>2018-02-12T06:04:42Z</cp:lastPrinted>
  <dcterms:created xsi:type="dcterms:W3CDTF">2018-02-06T15:02:53Z</dcterms:created>
  <dcterms:modified xsi:type="dcterms:W3CDTF">2018-02-12T06:17:09Z</dcterms:modified>
</cp:coreProperties>
</file>