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нераз (2)" sheetId="1" r:id="rId1"/>
  </sheets>
  <calcPr calcId="124519"/>
</workbook>
</file>

<file path=xl/calcChain.xml><?xml version="1.0" encoding="utf-8"?>
<calcChain xmlns="http://schemas.openxmlformats.org/spreadsheetml/2006/main">
  <c r="J14" i="1"/>
  <c r="N14" l="1"/>
  <c r="S14"/>
  <c r="T14"/>
  <c r="U14"/>
  <c r="J11"/>
  <c r="N11"/>
  <c r="S11"/>
  <c r="T11"/>
  <c r="U11"/>
  <c r="U52"/>
  <c r="T52"/>
  <c r="S52"/>
  <c r="O52"/>
  <c r="J52"/>
  <c r="O6" l="1"/>
  <c r="S6"/>
  <c r="T6"/>
  <c r="U6"/>
  <c r="O7"/>
  <c r="S7"/>
  <c r="T7"/>
  <c r="U7"/>
  <c r="O8"/>
  <c r="S8"/>
  <c r="T8"/>
  <c r="U8"/>
  <c r="O9"/>
  <c r="S9"/>
  <c r="T9"/>
  <c r="U9"/>
  <c r="O10"/>
  <c r="S10"/>
  <c r="T10"/>
  <c r="U10"/>
  <c r="O12"/>
  <c r="S12"/>
  <c r="T12"/>
  <c r="U12"/>
  <c r="O13"/>
  <c r="S13"/>
  <c r="T13"/>
  <c r="U13"/>
  <c r="O15"/>
  <c r="S15"/>
  <c r="T15"/>
  <c r="U15"/>
  <c r="O16"/>
  <c r="S16"/>
  <c r="T16"/>
  <c r="U16"/>
  <c r="O17"/>
  <c r="S17"/>
  <c r="T17"/>
  <c r="U17"/>
  <c r="S18"/>
  <c r="T18"/>
  <c r="U18"/>
  <c r="O19"/>
  <c r="S19"/>
  <c r="T19"/>
  <c r="U19"/>
  <c r="O20"/>
  <c r="S20"/>
  <c r="T20"/>
  <c r="U20"/>
  <c r="O21"/>
  <c r="S21"/>
  <c r="T21"/>
  <c r="U21"/>
  <c r="O22"/>
  <c r="S22"/>
  <c r="T22"/>
  <c r="U22"/>
  <c r="O23"/>
  <c r="S23"/>
  <c r="T23"/>
  <c r="U23"/>
  <c r="O24"/>
  <c r="S24"/>
  <c r="T24"/>
  <c r="U24"/>
  <c r="O25"/>
  <c r="S25"/>
  <c r="T25"/>
  <c r="U25"/>
  <c r="O26"/>
  <c r="S26"/>
  <c r="T26"/>
  <c r="U26"/>
  <c r="O27"/>
  <c r="S27"/>
  <c r="T27"/>
  <c r="U27"/>
  <c r="O28"/>
  <c r="S28"/>
  <c r="T28"/>
  <c r="U28"/>
  <c r="O29"/>
  <c r="S29"/>
  <c r="T29"/>
  <c r="U29"/>
  <c r="O30"/>
  <c r="S30"/>
  <c r="T30"/>
  <c r="U30"/>
  <c r="O31"/>
  <c r="S31"/>
  <c r="T31"/>
  <c r="U31"/>
  <c r="O32"/>
  <c r="S32"/>
  <c r="T32"/>
  <c r="U32"/>
  <c r="O33"/>
  <c r="S33"/>
  <c r="T33"/>
  <c r="U33"/>
  <c r="O34"/>
  <c r="S34"/>
  <c r="T34"/>
  <c r="U34"/>
  <c r="O35"/>
  <c r="S35"/>
  <c r="T35"/>
  <c r="U35"/>
  <c r="O36"/>
  <c r="S36"/>
  <c r="T36"/>
  <c r="U36"/>
  <c r="O37"/>
  <c r="S37"/>
  <c r="T37"/>
  <c r="U37"/>
  <c r="O38"/>
  <c r="S38"/>
  <c r="T38"/>
  <c r="U38"/>
  <c r="O39"/>
  <c r="S39"/>
  <c r="T39"/>
  <c r="U39"/>
  <c r="O40"/>
  <c r="S40"/>
  <c r="T40"/>
  <c r="U40"/>
  <c r="O41"/>
  <c r="S41"/>
  <c r="T41"/>
  <c r="U41"/>
  <c r="O42"/>
  <c r="S42"/>
  <c r="T42"/>
  <c r="U42"/>
  <c r="O43"/>
  <c r="S43"/>
  <c r="T43"/>
  <c r="U43"/>
  <c r="O44"/>
  <c r="S44"/>
  <c r="T44"/>
  <c r="U44"/>
  <c r="O45"/>
  <c r="S45"/>
  <c r="T45"/>
  <c r="U45"/>
  <c r="O46"/>
  <c r="S46"/>
  <c r="T46"/>
  <c r="U46"/>
  <c r="O47"/>
  <c r="S47"/>
  <c r="T47"/>
  <c r="U47"/>
  <c r="S48"/>
  <c r="T48"/>
  <c r="U48"/>
  <c r="O49"/>
  <c r="S49"/>
  <c r="T49"/>
  <c r="U49"/>
  <c r="O50"/>
  <c r="S50"/>
  <c r="T50"/>
  <c r="U50"/>
  <c r="O51"/>
  <c r="S51"/>
  <c r="T51"/>
  <c r="U51"/>
  <c r="P53"/>
  <c r="Q53"/>
  <c r="R53"/>
  <c r="J50"/>
  <c r="J51"/>
  <c r="T53" l="1"/>
  <c r="O53"/>
  <c r="U53"/>
  <c r="S53"/>
  <c r="N13"/>
  <c r="J13"/>
  <c r="N12" l="1"/>
  <c r="J12"/>
  <c r="M53" l="1"/>
  <c r="K53"/>
  <c r="N49"/>
  <c r="J49"/>
  <c r="N48"/>
  <c r="J48"/>
  <c r="N47"/>
  <c r="J47"/>
  <c r="N46"/>
  <c r="J46"/>
  <c r="N45"/>
  <c r="J45"/>
  <c r="N44"/>
  <c r="J44"/>
  <c r="N43"/>
  <c r="L43"/>
  <c r="J43"/>
  <c r="N42"/>
  <c r="J42"/>
  <c r="N41"/>
  <c r="L41"/>
  <c r="J41"/>
  <c r="N40"/>
  <c r="L40"/>
  <c r="J40"/>
  <c r="N39"/>
  <c r="L39"/>
  <c r="J39"/>
  <c r="N38"/>
  <c r="L38"/>
  <c r="J38"/>
  <c r="N37"/>
  <c r="L37"/>
  <c r="J37"/>
  <c r="N36"/>
  <c r="L36"/>
  <c r="J36"/>
  <c r="N35"/>
  <c r="L35"/>
  <c r="J35"/>
  <c r="N34"/>
  <c r="L34"/>
  <c r="J34"/>
  <c r="N33"/>
  <c r="L33"/>
  <c r="J33"/>
  <c r="N32"/>
  <c r="J32"/>
  <c r="N31"/>
  <c r="L31"/>
  <c r="J31"/>
  <c r="N30"/>
  <c r="L30"/>
  <c r="J30"/>
  <c r="N29"/>
  <c r="L29"/>
  <c r="J29"/>
  <c r="N28"/>
  <c r="L28"/>
  <c r="J28"/>
  <c r="N27"/>
  <c r="J27"/>
  <c r="N26"/>
  <c r="J26"/>
  <c r="N25"/>
  <c r="L25"/>
  <c r="J25"/>
  <c r="N24"/>
  <c r="J24"/>
  <c r="N23"/>
  <c r="J23"/>
  <c r="N22"/>
  <c r="J22"/>
  <c r="N21"/>
  <c r="L21"/>
  <c r="J21"/>
  <c r="N20"/>
  <c r="L20"/>
  <c r="J20"/>
  <c r="N19"/>
  <c r="L19"/>
  <c r="J19"/>
  <c r="N18"/>
  <c r="J18"/>
  <c r="N17"/>
  <c r="J17"/>
  <c r="N16"/>
  <c r="J16"/>
  <c r="N15"/>
  <c r="J15"/>
  <c r="N10"/>
  <c r="J10"/>
  <c r="N9"/>
  <c r="J9"/>
  <c r="N8"/>
  <c r="J8"/>
  <c r="N7"/>
  <c r="J7"/>
  <c r="N6"/>
  <c r="J6"/>
  <c r="J53" l="1"/>
  <c r="L53"/>
  <c r="N53"/>
</calcChain>
</file>

<file path=xl/sharedStrings.xml><?xml version="1.0" encoding="utf-8"?>
<sst xmlns="http://schemas.openxmlformats.org/spreadsheetml/2006/main" count="123" uniqueCount="76">
  <si>
    <t xml:space="preserve">Торг.наимен.
</t>
  </si>
  <si>
    <t>ед. изм.</t>
  </si>
  <si>
    <t>Остаток  на 1 .01.2017г</t>
  </si>
  <si>
    <t>Остаток  на 1 .02.2017г</t>
  </si>
  <si>
    <t>в том числе</t>
  </si>
  <si>
    <t>1-й квартал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</si>
  <si>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</si>
  <si>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</si>
  <si>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</si>
  <si>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</si>
  <si>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</si>
  <si>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</si>
  <si>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</si>
  <si>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</si>
  <si>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</si>
  <si>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набор</t>
  </si>
  <si>
    <t>Микропипетки для забора капиллярной крови (Набор для МКА)</t>
  </si>
  <si>
    <t>Держатель для микропипеток</t>
  </si>
  <si>
    <t>штук</t>
  </si>
  <si>
    <t>упаковка</t>
  </si>
  <si>
    <t>Наконечник на дозатор 10-1000 мкл, в упаковке 500 шт</t>
  </si>
  <si>
    <t xml:space="preserve">набор </t>
  </si>
  <si>
    <t>Миксер (вошер) для встряхивания (перемешивания) пробирок</t>
  </si>
  <si>
    <t>шт</t>
  </si>
  <si>
    <t>уп</t>
  </si>
  <si>
    <t>рул</t>
  </si>
  <si>
    <t>аспирационный наконечник Янкуэра:  стандартный с одним центральным и четырьмя боковыми отверстиями; С пальцевой регулировкой разрежения (вакуум-контролем); Рукоятка с противоскользящим рельефом; Стерильный; Одноразовый; Наконечник из прозрачного полипропилена; Отверстие на рукоятке 7х7 мм для вакуум-контроля; Универсальный коннектор для соединительной трубки на проксимальном конце; Мягкие коннекторы на обоих концах трубки; Количество в коробке - 50 шт</t>
  </si>
  <si>
    <t>упак</t>
  </si>
  <si>
    <t>бак пластмассовый красной крышкой 30-35 л</t>
  </si>
  <si>
    <t>Бинт медицинский не стерильный 7*14</t>
  </si>
  <si>
    <t>бумага -крафт 100*106см 5кг/60 листов</t>
  </si>
  <si>
    <t>бумага для термопринтерного  к анализатору гематологическому KX-21N</t>
  </si>
  <si>
    <t>бумага фильтровальная</t>
  </si>
  <si>
    <t>виниловые браслеты (красный)</t>
  </si>
  <si>
    <t>виниловые браслеты (оранжевый)</t>
  </si>
  <si>
    <t>виниловые браслеты (фиолет)</t>
  </si>
  <si>
    <t>Воск хирургический для костной ткани гемостатический стерильный  в виде свечей светло-желтого цвета по 2,5 гр. в коробках по 10 шт.</t>
  </si>
  <si>
    <t>вата хирургическая нестирильная 100 гр из хлопко-волокна 3 сорта, с включением вискозного волокна 1 сорта не более 30%</t>
  </si>
  <si>
    <t>весы напольные медицинские  Технические  характеристики: Наибольший предел взвешивания, кг 200, Дискретность отсчёта при весе от 1 до 100 кг, г 50; Дискретность отсчёта при весе от 100 до НПВ, г 100; Диапазон выборки массы тары, кг 20;  Время непрерывной работы не менее  ч 16; Класс точности средний (III); Питание от сети, В/Гц 220/50; Потребляемая мощность, Вт 20; Размеры грузоприёмной платформы,  не менее мм 300х300х65
Размеры блока управления, мм 240х240х150 Масса, кг 3,6 Габаритные размеры (с упаковкой), мм 520х320х110; Масса ( с упаковкой), кг 4,1</t>
  </si>
  <si>
    <t>гемороидальный зажим окочатый прямые 215мм</t>
  </si>
  <si>
    <t>гемороидальный зажим окочатый изогнутые 215мм</t>
  </si>
  <si>
    <t>Диссекторс прямыми ручуками 200мм</t>
  </si>
  <si>
    <t>емкость для хранения термометров с ячейками</t>
  </si>
  <si>
    <t>емкость для 6% перекиси водорода  (стекло темное, объем 200мл)</t>
  </si>
  <si>
    <t>жгут венозный с автоматической застежкой (длина-45 см, ширина 2,5 см.)</t>
  </si>
  <si>
    <t>жгут кровоостанановливающий  (размер длина 75 см, ширина 2см)</t>
  </si>
  <si>
    <t>зажим кровоостанавливающий  зубчатый прямой №3 25 см</t>
  </si>
  <si>
    <t xml:space="preserve">зажим кровоостанавливающий зубчатый №3 Кохера </t>
  </si>
  <si>
    <t>зажим кровоостанавливающий зубчатый №1 15 см</t>
  </si>
  <si>
    <t>зажим кровоостанавливающий зубчатый №2 20 см</t>
  </si>
  <si>
    <t>зажим кровоостанавливающий зубчатый №3 24 см</t>
  </si>
  <si>
    <t>зажим Федорова</t>
  </si>
  <si>
    <t>Иглодержатель легированный сосудистый (200 мм)</t>
  </si>
  <si>
    <t>Индикатор для контроля стерилизации и дезинфекции в среде озона (1 упаковка по 20 шт)</t>
  </si>
  <si>
    <t>Компрессорный небулайзер Технические характеристики: Вес ингалятора (кг)  не менее 1,9;  Средний аэродинамический размер частиц  (мкм 3; производительность (мл/мин) 0,4; Кол-во аэрозоля в %, менее 5 мкм (%) не менее 76; Максимальный воздушный поток (л/мин) не менее 8; Остаточный объем  (мл) не менее 0,7; Рабочий воздушный поток с небулазерной камерой (л/мин) не менее 3,7; Описание камеры ингалятора- с виртуальными клапанами вдоха и выдоха; Обработка камеры ингалятора - кипячение, автоклавирование.</t>
  </si>
  <si>
    <t xml:space="preserve">кружка эсмарха состоит из полителенового резервуара ( пакета) с нанисенными натписями и дилениями, соединенные со сливной трубой из поливинилхлорида (ПВХ), фиксатора для сливной трубки и наконечника. Объем вмещаймой жидкости 2,0л. Кружка эсмарха выполнина из экологически  чистых материалов. </t>
  </si>
  <si>
    <t>Катетер уретральный женский, однократного применения, стерильный, размеры: 10, 12, 14, 16, длиной 18 см, диаметром (мм): 3.3, 4.0, 4.7, 5.3 по 10 шт каждого</t>
  </si>
  <si>
    <t>Катетер торакальный, прямой силиконовый одноразового применения размерами (Сh):  24; 28;</t>
  </si>
  <si>
    <t>Катетер дренажный, торакальный с троакаром, 24 Fr</t>
  </si>
  <si>
    <t>шприцы инсулиновые</t>
  </si>
  <si>
    <t xml:space="preserve">Бахилы полиэтиленовые стандартные прочные 14 мкр
50 пар в упаковке,500 пар в коробке
</t>
  </si>
  <si>
    <t>круг подкладной (под крестец)</t>
  </si>
  <si>
    <t xml:space="preserve">круг подкладной маленький </t>
  </si>
  <si>
    <t>№ лота</t>
  </si>
  <si>
    <t xml:space="preserve">Итого </t>
  </si>
  <si>
    <t>Термобумага к электрокардиографу, двенадцатиканальный, ЭК 12Т-01-"Р-Д", размер 110*30</t>
  </si>
  <si>
    <t>термометр для измерения температуры тела, инфракрасный, бесконтактный, ЖК дисплей, время замера 1с</t>
  </si>
  <si>
    <t>цена за единицу</t>
  </si>
  <si>
    <t>приложение 1</t>
  </si>
  <si>
    <t>проявитель на 15 л сухой</t>
  </si>
  <si>
    <t>проявитель на 15 л жидкий</t>
  </si>
  <si>
    <t>фиксаж Retina XPE на 15 л жидкий</t>
  </si>
  <si>
    <t>фиксаж на 15л. сухой</t>
  </si>
  <si>
    <t>Главный врач</t>
  </si>
  <si>
    <t>Бижанов К.Б.</t>
  </si>
  <si>
    <t xml:space="preserve">Инлайн-штатив для подогрева эритроцитов Технические характеристики:
питание – 220В/50Гц, потребляемая мощность, Вт, не более 60
время нагрева теплообменника, мин, около 1, диапазон регулирования температуры теплообменника, 0С 37...41, габаритные размеры (Ш-В-Г),мм не менее – 125х175х138, диаметр трубки инфузионного проводника, мм 4,0; 5,0
вес, кг 1, 3
</t>
  </si>
</sst>
</file>

<file path=xl/styles.xml><?xml version="1.0" encoding="utf-8"?>
<styleSheet xmlns="http://schemas.openxmlformats.org/spreadsheetml/2006/main">
  <numFmts count="17">
    <numFmt numFmtId="43" formatCode="_-* #,##0.00_р_._-;\-* #,##0.00_р_._-;_-* &quot;-&quot;??_р_._-;_-@_-"/>
    <numFmt numFmtId="164" formatCode="0.000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  <numFmt numFmtId="179" formatCode="_-* #,##0_р_._-;\-* #,##0_р_._-;_-* &quot;-&quot;??_р_._-;_-@_-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F9F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4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7" fillId="0" borderId="0"/>
    <xf numFmtId="0" fontId="2" fillId="0" borderId="0">
      <alignment horizontal="center"/>
    </xf>
    <xf numFmtId="0" fontId="9" fillId="0" borderId="0"/>
    <xf numFmtId="0" fontId="7" fillId="0" borderId="0"/>
    <xf numFmtId="0" fontId="8" fillId="0" borderId="0"/>
    <xf numFmtId="0" fontId="7" fillId="0" borderId="0"/>
    <xf numFmtId="166" fontId="7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71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1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168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4" fontId="12" fillId="0" borderId="0" applyFill="0" applyBorder="0" applyAlignment="0"/>
    <xf numFmtId="38" fontId="13" fillId="0" borderId="7">
      <alignment vertical="center"/>
    </xf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0" fontId="14" fillId="0" borderId="8" applyNumberFormat="0" applyAlignment="0" applyProtection="0">
      <alignment horizontal="left" vertical="center"/>
    </xf>
    <xf numFmtId="0" fontId="14" fillId="0" borderId="3">
      <alignment horizontal="left" vertical="center"/>
    </xf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7" fillId="0" borderId="0">
      <alignment horizontal="center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>
      <alignment horizontal="center"/>
    </xf>
    <xf numFmtId="0" fontId="7" fillId="0" borderId="0"/>
    <xf numFmtId="0" fontId="9" fillId="0" borderId="0"/>
    <xf numFmtId="0" fontId="7" fillId="0" borderId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7" fillId="0" borderId="0"/>
    <xf numFmtId="0" fontId="22" fillId="0" borderId="0"/>
    <xf numFmtId="17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49" fontId="12" fillId="0" borderId="0" applyFill="0" applyBorder="0" applyAlignment="0"/>
    <xf numFmtId="175" fontId="10" fillId="0" borderId="0" applyFill="0" applyBorder="0" applyAlignment="0"/>
    <xf numFmtId="176" fontId="10" fillId="0" borderId="0" applyFill="0" applyBorder="0" applyAlignment="0"/>
    <xf numFmtId="0" fontId="7" fillId="0" borderId="0"/>
    <xf numFmtId="0" fontId="7" fillId="0" borderId="0">
      <alignment horizontal="center" textRotation="90"/>
    </xf>
    <xf numFmtId="0" fontId="23" fillId="0" borderId="0"/>
    <xf numFmtId="0" fontId="2" fillId="0" borderId="0"/>
    <xf numFmtId="0" fontId="7" fillId="0" borderId="0">
      <alignment horizontal="center"/>
    </xf>
    <xf numFmtId="0" fontId="1" fillId="0" borderId="0"/>
    <xf numFmtId="0" fontId="1" fillId="0" borderId="0"/>
    <xf numFmtId="0" fontId="7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165" fontId="4" fillId="3" borderId="1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4" fillId="3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2" xfId="2" applyFont="1" applyFill="1" applyBorder="1" applyAlignment="1">
      <alignment horizontal="left" wrapText="1"/>
    </xf>
    <xf numFmtId="0" fontId="4" fillId="3" borderId="5" xfId="2" applyFont="1" applyFill="1" applyBorder="1" applyAlignment="1">
      <alignment horizontal="left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3" applyNumberFormat="1" applyFont="1" applyFill="1" applyBorder="1" applyAlignment="1">
      <alignment horizontal="left" vertical="center" wrapText="1"/>
    </xf>
    <xf numFmtId="0" fontId="4" fillId="0" borderId="1" xfId="3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43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4" fillId="0" borderId="1" xfId="0" applyNumberFormat="1" applyFont="1" applyFill="1" applyBorder="1"/>
    <xf numFmtId="0" fontId="24" fillId="0" borderId="2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1"/>
    <cellStyle name="Обычный 3" xfId="97"/>
    <cellStyle name="Обычный 3 2" xfId="98"/>
    <cellStyle name="Обычный 5" xfId="99"/>
    <cellStyle name="Обычный 5 3" xfId="100"/>
    <cellStyle name="Обычный_Лист2" xfId="3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zoomScale="80" zoomScaleNormal="80" workbookViewId="0">
      <pane xSplit="4" ySplit="5" topLeftCell="H6" activePane="bottomRight" state="frozen"/>
      <selection pane="topRight" activeCell="D1" sqref="D1"/>
      <selection pane="bottomLeft" activeCell="A6" sqref="A6"/>
      <selection pane="bottomRight" activeCell="B45" sqref="B45:C45"/>
    </sheetView>
  </sheetViews>
  <sheetFormatPr defaultRowHeight="15.75"/>
  <cols>
    <col min="1" max="1" width="5.7109375" style="1" customWidth="1"/>
    <col min="2" max="2" width="20.85546875" style="1" customWidth="1"/>
    <col min="3" max="3" width="59" style="1" customWidth="1"/>
    <col min="4" max="4" width="12.42578125" style="1" customWidth="1"/>
    <col min="5" max="6" width="7.42578125" style="1" hidden="1" customWidth="1"/>
    <col min="7" max="7" width="7.5703125" style="1" hidden="1" customWidth="1"/>
    <col min="8" max="8" width="11.42578125" style="1" customWidth="1"/>
    <col min="9" max="9" width="11.7109375" style="1" customWidth="1"/>
    <col min="10" max="10" width="10.7109375" style="1" customWidth="1"/>
    <col min="11" max="11" width="6.7109375" style="1" hidden="1" customWidth="1"/>
    <col min="12" max="12" width="11.28515625" style="1" hidden="1" customWidth="1"/>
    <col min="13" max="13" width="8.7109375" style="1" hidden="1" customWidth="1"/>
    <col min="14" max="14" width="9.85546875" style="1" hidden="1" customWidth="1"/>
    <col min="15" max="15" width="9.140625" style="1" hidden="1" customWidth="1"/>
    <col min="16" max="16" width="6.28515625" style="1" hidden="1" customWidth="1"/>
    <col min="17" max="17" width="8.85546875" style="1" hidden="1" customWidth="1"/>
    <col min="18" max="18" width="8.5703125" style="1" hidden="1" customWidth="1"/>
    <col min="19" max="19" width="6.28515625" style="2" hidden="1" customWidth="1"/>
    <col min="20" max="20" width="7.85546875" style="2" hidden="1" customWidth="1"/>
    <col min="21" max="21" width="6.28515625" style="2" hidden="1" customWidth="1"/>
    <col min="22" max="16384" width="9.140625" style="1"/>
  </cols>
  <sheetData>
    <row r="1" spans="1:21">
      <c r="C1" s="58" t="s">
        <v>68</v>
      </c>
    </row>
    <row r="3" spans="1:21">
      <c r="A3" s="31" t="s">
        <v>63</v>
      </c>
      <c r="B3" s="52" t="s">
        <v>0</v>
      </c>
      <c r="C3" s="53"/>
      <c r="D3" s="31" t="s">
        <v>1</v>
      </c>
      <c r="E3" s="31" t="s">
        <v>2</v>
      </c>
      <c r="F3" s="31"/>
      <c r="G3" s="31" t="s">
        <v>3</v>
      </c>
      <c r="H3" s="50" t="s">
        <v>67</v>
      </c>
      <c r="I3" s="31" t="s">
        <v>6</v>
      </c>
      <c r="J3" s="31" t="s">
        <v>8</v>
      </c>
      <c r="K3" s="30" t="s">
        <v>4</v>
      </c>
      <c r="L3" s="30"/>
      <c r="M3" s="30"/>
      <c r="N3" s="30"/>
      <c r="O3" s="32" t="s">
        <v>5</v>
      </c>
      <c r="P3" s="32"/>
      <c r="Q3" s="32"/>
      <c r="R3" s="32"/>
      <c r="S3" s="32"/>
      <c r="T3" s="32"/>
      <c r="U3" s="32"/>
    </row>
    <row r="4" spans="1:21">
      <c r="A4" s="31"/>
      <c r="B4" s="54"/>
      <c r="C4" s="55"/>
      <c r="D4" s="31"/>
      <c r="E4" s="31"/>
      <c r="F4" s="31"/>
      <c r="G4" s="31"/>
      <c r="H4" s="50"/>
      <c r="I4" s="31"/>
      <c r="J4" s="31"/>
      <c r="K4" s="30"/>
      <c r="L4" s="30"/>
      <c r="M4" s="30"/>
      <c r="N4" s="30"/>
      <c r="O4" s="37" t="s">
        <v>6</v>
      </c>
      <c r="P4" s="37"/>
      <c r="Q4" s="37"/>
      <c r="R4" s="37"/>
      <c r="S4" s="36" t="s">
        <v>7</v>
      </c>
      <c r="T4" s="36"/>
      <c r="U4" s="36"/>
    </row>
    <row r="5" spans="1:21" ht="31.5">
      <c r="A5" s="31"/>
      <c r="B5" s="56"/>
      <c r="C5" s="57"/>
      <c r="D5" s="31"/>
      <c r="E5" s="51" t="s">
        <v>6</v>
      </c>
      <c r="F5" s="19" t="s">
        <v>8</v>
      </c>
      <c r="G5" s="31"/>
      <c r="H5" s="50"/>
      <c r="I5" s="31"/>
      <c r="J5" s="31"/>
      <c r="K5" s="3" t="s">
        <v>9</v>
      </c>
      <c r="L5" s="3" t="s">
        <v>8</v>
      </c>
      <c r="M5" s="3" t="s">
        <v>10</v>
      </c>
      <c r="N5" s="3" t="s">
        <v>8</v>
      </c>
      <c r="O5" s="3" t="s">
        <v>11</v>
      </c>
      <c r="P5" s="4" t="s">
        <v>12</v>
      </c>
      <c r="Q5" s="4" t="s">
        <v>13</v>
      </c>
      <c r="R5" s="4" t="s">
        <v>14</v>
      </c>
      <c r="S5" s="5" t="s">
        <v>12</v>
      </c>
      <c r="T5" s="5" t="s">
        <v>13</v>
      </c>
      <c r="U5" s="5" t="s">
        <v>14</v>
      </c>
    </row>
    <row r="6" spans="1:21">
      <c r="A6" s="38">
        <v>1</v>
      </c>
      <c r="B6" s="33" t="s">
        <v>16</v>
      </c>
      <c r="C6" s="33"/>
      <c r="D6" s="21" t="s">
        <v>15</v>
      </c>
      <c r="E6" s="15"/>
      <c r="F6" s="15"/>
      <c r="G6" s="17"/>
      <c r="H6" s="16">
        <v>40200</v>
      </c>
      <c r="I6" s="21">
        <v>5</v>
      </c>
      <c r="J6" s="22">
        <f>I6*H6/1000</f>
        <v>201</v>
      </c>
      <c r="K6" s="13"/>
      <c r="L6" s="13"/>
      <c r="M6" s="13"/>
      <c r="N6" s="22">
        <f>M6*H6/1000</f>
        <v>0</v>
      </c>
      <c r="O6" s="10">
        <f>P6+Q6+R6</f>
        <v>0</v>
      </c>
      <c r="P6" s="10"/>
      <c r="Q6" s="10"/>
      <c r="R6" s="10"/>
      <c r="S6" s="23">
        <f>H6*P6/1000</f>
        <v>0</v>
      </c>
      <c r="T6" s="23">
        <f>H6*Q6/1000</f>
        <v>0</v>
      </c>
      <c r="U6" s="23">
        <f>H6*R6/1000</f>
        <v>0</v>
      </c>
    </row>
    <row r="7" spans="1:21">
      <c r="A7" s="39">
        <v>2</v>
      </c>
      <c r="B7" s="33" t="s">
        <v>17</v>
      </c>
      <c r="C7" s="33"/>
      <c r="D7" s="21" t="s">
        <v>18</v>
      </c>
      <c r="E7" s="15"/>
      <c r="F7" s="15"/>
      <c r="G7" s="17"/>
      <c r="H7" s="16">
        <v>12200</v>
      </c>
      <c r="I7" s="21">
        <v>1</v>
      </c>
      <c r="J7" s="22">
        <f>I7*H7/1000</f>
        <v>12.2</v>
      </c>
      <c r="K7" s="13"/>
      <c r="L7" s="13"/>
      <c r="M7" s="13"/>
      <c r="N7" s="22">
        <f>M7*H7/1000</f>
        <v>0</v>
      </c>
      <c r="O7" s="10">
        <f>P7+Q7+R7</f>
        <v>0</v>
      </c>
      <c r="P7" s="10"/>
      <c r="Q7" s="10"/>
      <c r="R7" s="10"/>
      <c r="S7" s="23">
        <f>H7*P7/1000</f>
        <v>0</v>
      </c>
      <c r="T7" s="23">
        <f>H7*Q7/1000</f>
        <v>0</v>
      </c>
      <c r="U7" s="23">
        <f>H7*R7/1000</f>
        <v>0</v>
      </c>
    </row>
    <row r="8" spans="1:21">
      <c r="A8" s="17">
        <v>3</v>
      </c>
      <c r="B8" s="40" t="s">
        <v>20</v>
      </c>
      <c r="C8" s="40"/>
      <c r="D8" s="15" t="s">
        <v>19</v>
      </c>
      <c r="E8" s="15"/>
      <c r="F8" s="15"/>
      <c r="G8" s="17"/>
      <c r="H8" s="16">
        <v>6000</v>
      </c>
      <c r="I8" s="21">
        <v>1</v>
      </c>
      <c r="J8" s="22">
        <f t="shared" ref="J8" si="0">I8*H8/1000</f>
        <v>6</v>
      </c>
      <c r="K8" s="13"/>
      <c r="L8" s="13"/>
      <c r="M8" s="13"/>
      <c r="N8" s="22">
        <f t="shared" ref="N8" si="1">M8*H8/1000</f>
        <v>0</v>
      </c>
      <c r="O8" s="10">
        <f t="shared" ref="O8" si="2">P8+Q8+R8</f>
        <v>0</v>
      </c>
      <c r="P8" s="10"/>
      <c r="Q8" s="10"/>
      <c r="R8" s="10"/>
      <c r="S8" s="23">
        <f t="shared" ref="S8" si="3">H8*P8/1000</f>
        <v>0</v>
      </c>
      <c r="T8" s="23">
        <f t="shared" ref="T8" si="4">H8*Q8/1000</f>
        <v>0</v>
      </c>
      <c r="U8" s="23">
        <f t="shared" ref="U8" si="5">H8*R8/1000</f>
        <v>0</v>
      </c>
    </row>
    <row r="9" spans="1:21">
      <c r="A9" s="38">
        <v>4</v>
      </c>
      <c r="B9" s="41" t="s">
        <v>22</v>
      </c>
      <c r="C9" s="41"/>
      <c r="D9" s="24" t="s">
        <v>21</v>
      </c>
      <c r="E9" s="15"/>
      <c r="F9" s="15"/>
      <c r="G9" s="17"/>
      <c r="H9" s="25">
        <v>300000</v>
      </c>
      <c r="I9" s="16">
        <v>1</v>
      </c>
      <c r="J9" s="22">
        <f>I9*H9/1000</f>
        <v>300</v>
      </c>
      <c r="K9" s="13"/>
      <c r="L9" s="13"/>
      <c r="M9" s="13"/>
      <c r="N9" s="22">
        <f>M9*H9/1000</f>
        <v>0</v>
      </c>
      <c r="O9" s="10">
        <f>P9+Q9+R9</f>
        <v>0</v>
      </c>
      <c r="P9" s="10"/>
      <c r="Q9" s="10"/>
      <c r="R9" s="10"/>
      <c r="S9" s="23">
        <f>H9*P9/1000</f>
        <v>0</v>
      </c>
      <c r="T9" s="23">
        <f>H9*Q9/1000</f>
        <v>0</v>
      </c>
      <c r="U9" s="23">
        <f>H9*R9/1000</f>
        <v>0</v>
      </c>
    </row>
    <row r="10" spans="1:21">
      <c r="A10" s="39">
        <v>5</v>
      </c>
      <c r="B10" s="42" t="s">
        <v>69</v>
      </c>
      <c r="C10" s="42"/>
      <c r="D10" s="8" t="s">
        <v>24</v>
      </c>
      <c r="E10" s="16"/>
      <c r="F10" s="16"/>
      <c r="G10" s="16"/>
      <c r="H10" s="26">
        <v>12500</v>
      </c>
      <c r="I10" s="8">
        <v>5</v>
      </c>
      <c r="J10" s="22">
        <f t="shared" ref="J10:J45" si="6">I10*H10/1000</f>
        <v>62.5</v>
      </c>
      <c r="K10" s="13"/>
      <c r="L10" s="13"/>
      <c r="M10" s="13"/>
      <c r="N10" s="22">
        <f t="shared" ref="N10:N45" si="7">M10*H10/1000</f>
        <v>0</v>
      </c>
      <c r="O10" s="10">
        <f t="shared" ref="O10:O45" si="8">P10+Q10+R10</f>
        <v>0</v>
      </c>
      <c r="P10" s="10"/>
      <c r="Q10" s="10"/>
      <c r="R10" s="10"/>
      <c r="S10" s="23">
        <f t="shared" ref="S10:S45" si="9">H10*P10/1000</f>
        <v>0</v>
      </c>
      <c r="T10" s="23">
        <f t="shared" ref="T10:T45" si="10">H10*Q10/1000</f>
        <v>0</v>
      </c>
      <c r="U10" s="23">
        <f t="shared" ref="U10:U45" si="11">H10*R10/1000</f>
        <v>0</v>
      </c>
    </row>
    <row r="11" spans="1:21">
      <c r="A11" s="17">
        <v>6</v>
      </c>
      <c r="B11" s="42" t="s">
        <v>70</v>
      </c>
      <c r="C11" s="42"/>
      <c r="D11" s="8" t="s">
        <v>24</v>
      </c>
      <c r="E11" s="16"/>
      <c r="F11" s="16"/>
      <c r="G11" s="16"/>
      <c r="H11" s="26">
        <v>12500</v>
      </c>
      <c r="I11" s="8">
        <v>4</v>
      </c>
      <c r="J11" s="22">
        <f t="shared" si="6"/>
        <v>50</v>
      </c>
      <c r="K11" s="16"/>
      <c r="L11" s="16"/>
      <c r="M11" s="16"/>
      <c r="N11" s="22">
        <f t="shared" si="7"/>
        <v>0</v>
      </c>
      <c r="O11" s="17"/>
      <c r="P11" s="17"/>
      <c r="Q11" s="17"/>
      <c r="R11" s="17"/>
      <c r="S11" s="23">
        <f t="shared" si="9"/>
        <v>0</v>
      </c>
      <c r="T11" s="23">
        <f t="shared" si="10"/>
        <v>0</v>
      </c>
      <c r="U11" s="23">
        <f t="shared" si="11"/>
        <v>0</v>
      </c>
    </row>
    <row r="12" spans="1:21" ht="32.25" customHeight="1">
      <c r="A12" s="38">
        <v>7</v>
      </c>
      <c r="B12" s="42" t="s">
        <v>65</v>
      </c>
      <c r="C12" s="42"/>
      <c r="D12" s="8" t="s">
        <v>25</v>
      </c>
      <c r="E12" s="16"/>
      <c r="F12" s="16"/>
      <c r="G12" s="16"/>
      <c r="H12" s="26">
        <v>300</v>
      </c>
      <c r="I12" s="8">
        <v>140</v>
      </c>
      <c r="J12" s="22">
        <f t="shared" ref="J12" si="12">I12*H12/1000</f>
        <v>42</v>
      </c>
      <c r="K12" s="13"/>
      <c r="L12" s="13"/>
      <c r="M12" s="13"/>
      <c r="N12" s="22">
        <f t="shared" ref="N12" si="13">M12*H12/1000</f>
        <v>0</v>
      </c>
      <c r="O12" s="10">
        <f t="shared" ref="O12" si="14">P12+Q12+R12</f>
        <v>0</v>
      </c>
      <c r="P12" s="10"/>
      <c r="Q12" s="10"/>
      <c r="R12" s="10"/>
      <c r="S12" s="23">
        <f t="shared" ref="S12" si="15">H12*P12/1000</f>
        <v>0</v>
      </c>
      <c r="T12" s="23">
        <f t="shared" ref="T12" si="16">H12*Q12/1000</f>
        <v>0</v>
      </c>
      <c r="U12" s="23">
        <f t="shared" ref="U12" si="17">H12*R12/1000</f>
        <v>0</v>
      </c>
    </row>
    <row r="13" spans="1:21">
      <c r="A13" s="39">
        <v>8</v>
      </c>
      <c r="B13" s="42" t="s">
        <v>71</v>
      </c>
      <c r="C13" s="42"/>
      <c r="D13" s="8" t="s">
        <v>24</v>
      </c>
      <c r="E13" s="16"/>
      <c r="F13" s="16"/>
      <c r="G13" s="16"/>
      <c r="H13" s="26">
        <v>11550</v>
      </c>
      <c r="I13" s="8">
        <v>4</v>
      </c>
      <c r="J13" s="22">
        <f t="shared" ref="J13:J14" si="18">I13*H13/1000</f>
        <v>46.2</v>
      </c>
      <c r="K13" s="13"/>
      <c r="L13" s="13"/>
      <c r="M13" s="13"/>
      <c r="N13" s="22">
        <f t="shared" ref="N13:N14" si="19">M13*H13/1000</f>
        <v>0</v>
      </c>
      <c r="O13" s="10">
        <f t="shared" ref="O13" si="20">P13+Q13+R13</f>
        <v>0</v>
      </c>
      <c r="P13" s="10"/>
      <c r="Q13" s="10"/>
      <c r="R13" s="10"/>
      <c r="S13" s="23">
        <f t="shared" ref="S13:S14" si="21">H13*P13/1000</f>
        <v>0</v>
      </c>
      <c r="T13" s="23">
        <f t="shared" ref="T13:T14" si="22">H13*Q13/1000</f>
        <v>0</v>
      </c>
      <c r="U13" s="23">
        <f t="shared" ref="U13:U14" si="23">H13*R13/1000</f>
        <v>0</v>
      </c>
    </row>
    <row r="14" spans="1:21">
      <c r="A14" s="17">
        <v>9</v>
      </c>
      <c r="B14" s="34" t="s">
        <v>72</v>
      </c>
      <c r="C14" s="35"/>
      <c r="D14" s="8" t="s">
        <v>24</v>
      </c>
      <c r="E14" s="16"/>
      <c r="F14" s="16"/>
      <c r="G14" s="16"/>
      <c r="H14" s="26">
        <v>11550</v>
      </c>
      <c r="I14" s="8">
        <v>6</v>
      </c>
      <c r="J14" s="22">
        <f t="shared" si="18"/>
        <v>69.3</v>
      </c>
      <c r="K14" s="16"/>
      <c r="L14" s="16"/>
      <c r="M14" s="16"/>
      <c r="N14" s="22">
        <f t="shared" si="19"/>
        <v>0</v>
      </c>
      <c r="O14" s="17"/>
      <c r="P14" s="17"/>
      <c r="Q14" s="17"/>
      <c r="R14" s="17"/>
      <c r="S14" s="23">
        <f t="shared" si="21"/>
        <v>0</v>
      </c>
      <c r="T14" s="23">
        <f t="shared" si="22"/>
        <v>0</v>
      </c>
      <c r="U14" s="23">
        <f t="shared" si="23"/>
        <v>0</v>
      </c>
    </row>
    <row r="15" spans="1:21" ht="111.75" customHeight="1">
      <c r="A15" s="38">
        <v>10</v>
      </c>
      <c r="B15" s="43" t="s">
        <v>26</v>
      </c>
      <c r="C15" s="43"/>
      <c r="D15" s="27" t="s">
        <v>27</v>
      </c>
      <c r="E15" s="16"/>
      <c r="F15" s="16"/>
      <c r="G15" s="16"/>
      <c r="H15" s="7">
        <v>230</v>
      </c>
      <c r="I15" s="8">
        <v>300</v>
      </c>
      <c r="J15" s="22">
        <f t="shared" si="6"/>
        <v>69</v>
      </c>
      <c r="K15" s="13"/>
      <c r="L15" s="6">
        <v>150</v>
      </c>
      <c r="M15" s="13"/>
      <c r="N15" s="22">
        <f t="shared" si="7"/>
        <v>0</v>
      </c>
      <c r="O15" s="10">
        <f t="shared" si="8"/>
        <v>0</v>
      </c>
      <c r="P15" s="10"/>
      <c r="Q15" s="10"/>
      <c r="R15" s="10"/>
      <c r="S15" s="23">
        <f t="shared" si="9"/>
        <v>0</v>
      </c>
      <c r="T15" s="23">
        <f t="shared" si="10"/>
        <v>0</v>
      </c>
      <c r="U15" s="23">
        <f t="shared" si="11"/>
        <v>0</v>
      </c>
    </row>
    <row r="16" spans="1:21">
      <c r="A16" s="39">
        <v>11</v>
      </c>
      <c r="B16" s="44" t="s">
        <v>28</v>
      </c>
      <c r="C16" s="44"/>
      <c r="D16" s="27" t="s">
        <v>23</v>
      </c>
      <c r="E16" s="16"/>
      <c r="F16" s="16"/>
      <c r="G16" s="16"/>
      <c r="H16" s="7">
        <v>650.32000000000005</v>
      </c>
      <c r="I16" s="8">
        <v>4</v>
      </c>
      <c r="J16" s="22">
        <f t="shared" si="6"/>
        <v>2.60128</v>
      </c>
      <c r="K16" s="13"/>
      <c r="L16" s="6">
        <v>4</v>
      </c>
      <c r="M16" s="13"/>
      <c r="N16" s="22">
        <f t="shared" si="7"/>
        <v>0</v>
      </c>
      <c r="O16" s="10">
        <f t="shared" si="8"/>
        <v>0</v>
      </c>
      <c r="P16" s="10"/>
      <c r="Q16" s="10"/>
      <c r="R16" s="10"/>
      <c r="S16" s="23">
        <f t="shared" si="9"/>
        <v>0</v>
      </c>
      <c r="T16" s="23">
        <f t="shared" si="10"/>
        <v>0</v>
      </c>
      <c r="U16" s="23">
        <f t="shared" si="11"/>
        <v>0</v>
      </c>
    </row>
    <row r="17" spans="1:21" ht="33" customHeight="1">
      <c r="A17" s="17">
        <v>12</v>
      </c>
      <c r="B17" s="45" t="s">
        <v>60</v>
      </c>
      <c r="C17" s="45"/>
      <c r="D17" s="27" t="s">
        <v>23</v>
      </c>
      <c r="E17" s="16"/>
      <c r="F17" s="16"/>
      <c r="G17" s="16"/>
      <c r="H17" s="7">
        <v>14.83</v>
      </c>
      <c r="I17" s="8">
        <v>9000</v>
      </c>
      <c r="J17" s="22">
        <f t="shared" si="6"/>
        <v>133.47</v>
      </c>
      <c r="K17" s="13"/>
      <c r="L17" s="6">
        <v>2000</v>
      </c>
      <c r="M17" s="13"/>
      <c r="N17" s="22">
        <f t="shared" si="7"/>
        <v>0</v>
      </c>
      <c r="O17" s="10">
        <f t="shared" si="8"/>
        <v>0</v>
      </c>
      <c r="P17" s="10"/>
      <c r="Q17" s="10"/>
      <c r="R17" s="10"/>
      <c r="S17" s="23">
        <f t="shared" si="9"/>
        <v>0</v>
      </c>
      <c r="T17" s="23">
        <f t="shared" si="10"/>
        <v>0</v>
      </c>
      <c r="U17" s="23">
        <f t="shared" si="11"/>
        <v>0</v>
      </c>
    </row>
    <row r="18" spans="1:21">
      <c r="A18" s="38">
        <v>13</v>
      </c>
      <c r="B18" s="44" t="s">
        <v>29</v>
      </c>
      <c r="C18" s="44"/>
      <c r="D18" s="27" t="s">
        <v>23</v>
      </c>
      <c r="E18" s="16"/>
      <c r="F18" s="16"/>
      <c r="G18" s="16"/>
      <c r="H18" s="7">
        <v>67</v>
      </c>
      <c r="I18" s="8">
        <v>500</v>
      </c>
      <c r="J18" s="22">
        <f t="shared" si="6"/>
        <v>33.5</v>
      </c>
      <c r="K18" s="13"/>
      <c r="L18" s="6"/>
      <c r="M18" s="13"/>
      <c r="N18" s="22">
        <f t="shared" si="7"/>
        <v>0</v>
      </c>
      <c r="O18" s="10"/>
      <c r="P18" s="10"/>
      <c r="Q18" s="10"/>
      <c r="R18" s="10"/>
      <c r="S18" s="23">
        <f t="shared" si="9"/>
        <v>0</v>
      </c>
      <c r="T18" s="23">
        <f t="shared" si="10"/>
        <v>0</v>
      </c>
      <c r="U18" s="23">
        <f t="shared" si="11"/>
        <v>0</v>
      </c>
    </row>
    <row r="19" spans="1:21">
      <c r="A19" s="39">
        <v>14</v>
      </c>
      <c r="B19" s="44" t="s">
        <v>30</v>
      </c>
      <c r="C19" s="44"/>
      <c r="D19" s="27" t="s">
        <v>23</v>
      </c>
      <c r="E19" s="16"/>
      <c r="F19" s="16"/>
      <c r="G19" s="16"/>
      <c r="H19" s="7">
        <v>1375</v>
      </c>
      <c r="I19" s="8">
        <v>10</v>
      </c>
      <c r="J19" s="22">
        <f t="shared" si="6"/>
        <v>13.75</v>
      </c>
      <c r="K19" s="13"/>
      <c r="L19" s="6">
        <f t="shared" ref="L19:L43" si="24">I19</f>
        <v>10</v>
      </c>
      <c r="M19" s="13"/>
      <c r="N19" s="22">
        <f t="shared" si="7"/>
        <v>0</v>
      </c>
      <c r="O19" s="10">
        <f t="shared" si="8"/>
        <v>0</v>
      </c>
      <c r="P19" s="10"/>
      <c r="Q19" s="10"/>
      <c r="R19" s="10"/>
      <c r="S19" s="23">
        <f t="shared" si="9"/>
        <v>0</v>
      </c>
      <c r="T19" s="23">
        <f t="shared" si="10"/>
        <v>0</v>
      </c>
      <c r="U19" s="23">
        <f t="shared" si="11"/>
        <v>0</v>
      </c>
    </row>
    <row r="20" spans="1:21">
      <c r="A20" s="17">
        <v>15</v>
      </c>
      <c r="B20" s="44" t="s">
        <v>31</v>
      </c>
      <c r="C20" s="44"/>
      <c r="D20" s="8" t="s">
        <v>23</v>
      </c>
      <c r="E20" s="16"/>
      <c r="F20" s="16"/>
      <c r="G20" s="16"/>
      <c r="H20" s="7">
        <v>1400</v>
      </c>
      <c r="I20" s="8">
        <v>10</v>
      </c>
      <c r="J20" s="22">
        <f t="shared" si="6"/>
        <v>14</v>
      </c>
      <c r="K20" s="13"/>
      <c r="L20" s="6">
        <f t="shared" si="24"/>
        <v>10</v>
      </c>
      <c r="M20" s="13"/>
      <c r="N20" s="22">
        <f t="shared" si="7"/>
        <v>0</v>
      </c>
      <c r="O20" s="10">
        <f t="shared" si="8"/>
        <v>0</v>
      </c>
      <c r="P20" s="10"/>
      <c r="Q20" s="10"/>
      <c r="R20" s="10"/>
      <c r="S20" s="23">
        <f t="shared" si="9"/>
        <v>0</v>
      </c>
      <c r="T20" s="23">
        <f t="shared" si="10"/>
        <v>0</v>
      </c>
      <c r="U20" s="23">
        <f t="shared" si="11"/>
        <v>0</v>
      </c>
    </row>
    <row r="21" spans="1:21">
      <c r="A21" s="38">
        <v>16</v>
      </c>
      <c r="B21" s="44" t="s">
        <v>32</v>
      </c>
      <c r="C21" s="44"/>
      <c r="D21" s="8" t="s">
        <v>23</v>
      </c>
      <c r="E21" s="16"/>
      <c r="F21" s="16"/>
      <c r="G21" s="16"/>
      <c r="H21" s="7">
        <v>4375</v>
      </c>
      <c r="I21" s="8">
        <v>8</v>
      </c>
      <c r="J21" s="22">
        <f t="shared" si="6"/>
        <v>35</v>
      </c>
      <c r="K21" s="13"/>
      <c r="L21" s="6">
        <f t="shared" si="24"/>
        <v>8</v>
      </c>
      <c r="M21" s="13"/>
      <c r="N21" s="22">
        <f t="shared" si="7"/>
        <v>0</v>
      </c>
      <c r="O21" s="10">
        <f t="shared" si="8"/>
        <v>0</v>
      </c>
      <c r="P21" s="10"/>
      <c r="Q21" s="10"/>
      <c r="R21" s="10"/>
      <c r="S21" s="23">
        <f t="shared" si="9"/>
        <v>0</v>
      </c>
      <c r="T21" s="23">
        <f t="shared" si="10"/>
        <v>0</v>
      </c>
      <c r="U21" s="23">
        <f t="shared" si="11"/>
        <v>0</v>
      </c>
    </row>
    <row r="22" spans="1:21">
      <c r="A22" s="39">
        <v>17</v>
      </c>
      <c r="B22" s="44" t="s">
        <v>33</v>
      </c>
      <c r="C22" s="44"/>
      <c r="D22" s="8" t="s">
        <v>23</v>
      </c>
      <c r="E22" s="16"/>
      <c r="F22" s="16"/>
      <c r="G22" s="16"/>
      <c r="H22" s="7">
        <v>56.25</v>
      </c>
      <c r="I22" s="8">
        <v>300</v>
      </c>
      <c r="J22" s="22">
        <f t="shared" si="6"/>
        <v>16.875</v>
      </c>
      <c r="K22" s="13"/>
      <c r="L22" s="6">
        <v>150</v>
      </c>
      <c r="M22" s="13"/>
      <c r="N22" s="22">
        <f t="shared" si="7"/>
        <v>0</v>
      </c>
      <c r="O22" s="10">
        <f t="shared" si="8"/>
        <v>0</v>
      </c>
      <c r="P22" s="10"/>
      <c r="Q22" s="10"/>
      <c r="R22" s="10"/>
      <c r="S22" s="23">
        <f t="shared" si="9"/>
        <v>0</v>
      </c>
      <c r="T22" s="23">
        <f t="shared" si="10"/>
        <v>0</v>
      </c>
      <c r="U22" s="23">
        <f t="shared" si="11"/>
        <v>0</v>
      </c>
    </row>
    <row r="23" spans="1:21">
      <c r="A23" s="17">
        <v>18</v>
      </c>
      <c r="B23" s="44" t="s">
        <v>34</v>
      </c>
      <c r="C23" s="44"/>
      <c r="D23" s="8" t="s">
        <v>23</v>
      </c>
      <c r="E23" s="16"/>
      <c r="F23" s="16"/>
      <c r="G23" s="16"/>
      <c r="H23" s="7">
        <v>58</v>
      </c>
      <c r="I23" s="8">
        <v>300</v>
      </c>
      <c r="J23" s="22">
        <f t="shared" si="6"/>
        <v>17.399999999999999</v>
      </c>
      <c r="K23" s="13"/>
      <c r="L23" s="6">
        <v>150</v>
      </c>
      <c r="M23" s="13"/>
      <c r="N23" s="22">
        <f t="shared" si="7"/>
        <v>0</v>
      </c>
      <c r="O23" s="10">
        <f t="shared" si="8"/>
        <v>0</v>
      </c>
      <c r="P23" s="10"/>
      <c r="Q23" s="10"/>
      <c r="R23" s="10"/>
      <c r="S23" s="23">
        <f t="shared" si="9"/>
        <v>0</v>
      </c>
      <c r="T23" s="23">
        <f t="shared" si="10"/>
        <v>0</v>
      </c>
      <c r="U23" s="23">
        <f t="shared" si="11"/>
        <v>0</v>
      </c>
    </row>
    <row r="24" spans="1:21">
      <c r="A24" s="38">
        <v>19</v>
      </c>
      <c r="B24" s="44" t="s">
        <v>35</v>
      </c>
      <c r="C24" s="44"/>
      <c r="D24" s="8" t="s">
        <v>23</v>
      </c>
      <c r="E24" s="16"/>
      <c r="F24" s="16"/>
      <c r="G24" s="16"/>
      <c r="H24" s="7">
        <v>54</v>
      </c>
      <c r="I24" s="8">
        <v>600</v>
      </c>
      <c r="J24" s="22">
        <f t="shared" si="6"/>
        <v>32.4</v>
      </c>
      <c r="K24" s="13"/>
      <c r="L24" s="6">
        <v>300</v>
      </c>
      <c r="M24" s="13"/>
      <c r="N24" s="22">
        <f t="shared" si="7"/>
        <v>0</v>
      </c>
      <c r="O24" s="10">
        <f t="shared" si="8"/>
        <v>0</v>
      </c>
      <c r="P24" s="10"/>
      <c r="Q24" s="10"/>
      <c r="R24" s="10"/>
      <c r="S24" s="23">
        <f t="shared" si="9"/>
        <v>0</v>
      </c>
      <c r="T24" s="23">
        <f t="shared" si="10"/>
        <v>0</v>
      </c>
      <c r="U24" s="23">
        <f t="shared" si="11"/>
        <v>0</v>
      </c>
    </row>
    <row r="25" spans="1:21" ht="32.25" customHeight="1">
      <c r="A25" s="39">
        <v>20</v>
      </c>
      <c r="B25" s="44" t="s">
        <v>36</v>
      </c>
      <c r="C25" s="44"/>
      <c r="D25" s="8" t="s">
        <v>27</v>
      </c>
      <c r="E25" s="16"/>
      <c r="F25" s="16"/>
      <c r="G25" s="16"/>
      <c r="H25" s="7">
        <v>1560</v>
      </c>
      <c r="I25" s="8">
        <v>30</v>
      </c>
      <c r="J25" s="22">
        <f t="shared" si="6"/>
        <v>46.8</v>
      </c>
      <c r="K25" s="13"/>
      <c r="L25" s="6">
        <f t="shared" si="24"/>
        <v>30</v>
      </c>
      <c r="M25" s="13"/>
      <c r="N25" s="22">
        <f t="shared" si="7"/>
        <v>0</v>
      </c>
      <c r="O25" s="10">
        <f t="shared" si="8"/>
        <v>0</v>
      </c>
      <c r="P25" s="10"/>
      <c r="Q25" s="10"/>
      <c r="R25" s="10"/>
      <c r="S25" s="23">
        <f t="shared" si="9"/>
        <v>0</v>
      </c>
      <c r="T25" s="23">
        <f t="shared" si="10"/>
        <v>0</v>
      </c>
      <c r="U25" s="23">
        <f t="shared" si="11"/>
        <v>0</v>
      </c>
    </row>
    <row r="26" spans="1:21" ht="37.5" customHeight="1">
      <c r="A26" s="17">
        <v>21</v>
      </c>
      <c r="B26" s="46" t="s">
        <v>37</v>
      </c>
      <c r="C26" s="46"/>
      <c r="D26" s="8" t="s">
        <v>23</v>
      </c>
      <c r="E26" s="16"/>
      <c r="F26" s="16"/>
      <c r="G26" s="16"/>
      <c r="H26" s="7">
        <v>270</v>
      </c>
      <c r="I26" s="8">
        <v>300</v>
      </c>
      <c r="J26" s="22">
        <f t="shared" si="6"/>
        <v>81</v>
      </c>
      <c r="K26" s="13"/>
      <c r="L26" s="6">
        <v>30</v>
      </c>
      <c r="M26" s="13"/>
      <c r="N26" s="22">
        <f t="shared" si="7"/>
        <v>0</v>
      </c>
      <c r="O26" s="10">
        <f t="shared" si="8"/>
        <v>0</v>
      </c>
      <c r="P26" s="10"/>
      <c r="Q26" s="10"/>
      <c r="R26" s="10"/>
      <c r="S26" s="23">
        <f t="shared" si="9"/>
        <v>0</v>
      </c>
      <c r="T26" s="23">
        <f t="shared" si="10"/>
        <v>0</v>
      </c>
      <c r="U26" s="23">
        <f t="shared" si="11"/>
        <v>0</v>
      </c>
    </row>
    <row r="27" spans="1:21" ht="129.75" customHeight="1">
      <c r="A27" s="38">
        <v>22</v>
      </c>
      <c r="B27" s="44" t="s">
        <v>38</v>
      </c>
      <c r="C27" s="44"/>
      <c r="D27" s="8" t="s">
        <v>23</v>
      </c>
      <c r="E27" s="16"/>
      <c r="F27" s="16"/>
      <c r="G27" s="16"/>
      <c r="H27" s="7">
        <v>76000</v>
      </c>
      <c r="I27" s="8">
        <v>7</v>
      </c>
      <c r="J27" s="22">
        <f t="shared" si="6"/>
        <v>532</v>
      </c>
      <c r="K27" s="13"/>
      <c r="L27" s="6"/>
      <c r="M27" s="13"/>
      <c r="N27" s="22">
        <f t="shared" si="7"/>
        <v>0</v>
      </c>
      <c r="O27" s="10">
        <f t="shared" si="8"/>
        <v>0</v>
      </c>
      <c r="P27" s="10"/>
      <c r="Q27" s="10"/>
      <c r="R27" s="10"/>
      <c r="S27" s="23">
        <f t="shared" si="9"/>
        <v>0</v>
      </c>
      <c r="T27" s="23">
        <f t="shared" si="10"/>
        <v>0</v>
      </c>
      <c r="U27" s="23">
        <f t="shared" si="11"/>
        <v>0</v>
      </c>
    </row>
    <row r="28" spans="1:21">
      <c r="A28" s="39">
        <v>23</v>
      </c>
      <c r="B28" s="42" t="s">
        <v>39</v>
      </c>
      <c r="C28" s="42"/>
      <c r="D28" s="8" t="s">
        <v>23</v>
      </c>
      <c r="E28" s="16"/>
      <c r="F28" s="16"/>
      <c r="G28" s="16"/>
      <c r="H28" s="7">
        <v>4500</v>
      </c>
      <c r="I28" s="8">
        <v>6</v>
      </c>
      <c r="J28" s="22">
        <f t="shared" si="6"/>
        <v>27</v>
      </c>
      <c r="K28" s="13"/>
      <c r="L28" s="6">
        <f t="shared" si="24"/>
        <v>6</v>
      </c>
      <c r="M28" s="13"/>
      <c r="N28" s="22">
        <f t="shared" si="7"/>
        <v>0</v>
      </c>
      <c r="O28" s="10">
        <f t="shared" si="8"/>
        <v>0</v>
      </c>
      <c r="P28" s="10"/>
      <c r="Q28" s="10"/>
      <c r="R28" s="10"/>
      <c r="S28" s="23">
        <f t="shared" si="9"/>
        <v>0</v>
      </c>
      <c r="T28" s="23">
        <f t="shared" si="10"/>
        <v>0</v>
      </c>
      <c r="U28" s="23">
        <f t="shared" si="11"/>
        <v>0</v>
      </c>
    </row>
    <row r="29" spans="1:21">
      <c r="A29" s="17">
        <v>24</v>
      </c>
      <c r="B29" s="42" t="s">
        <v>40</v>
      </c>
      <c r="C29" s="42"/>
      <c r="D29" s="8" t="s">
        <v>23</v>
      </c>
      <c r="E29" s="16"/>
      <c r="F29" s="16"/>
      <c r="G29" s="16"/>
      <c r="H29" s="7">
        <v>4500</v>
      </c>
      <c r="I29" s="8">
        <v>6</v>
      </c>
      <c r="J29" s="22">
        <f t="shared" si="6"/>
        <v>27</v>
      </c>
      <c r="K29" s="13"/>
      <c r="L29" s="6">
        <f t="shared" si="24"/>
        <v>6</v>
      </c>
      <c r="M29" s="13"/>
      <c r="N29" s="22">
        <f t="shared" si="7"/>
        <v>0</v>
      </c>
      <c r="O29" s="10">
        <f t="shared" si="8"/>
        <v>0</v>
      </c>
      <c r="P29" s="10"/>
      <c r="Q29" s="10"/>
      <c r="R29" s="10"/>
      <c r="S29" s="23">
        <f t="shared" si="9"/>
        <v>0</v>
      </c>
      <c r="T29" s="23">
        <f t="shared" si="10"/>
        <v>0</v>
      </c>
      <c r="U29" s="23">
        <f t="shared" si="11"/>
        <v>0</v>
      </c>
    </row>
    <row r="30" spans="1:21">
      <c r="A30" s="38">
        <v>25</v>
      </c>
      <c r="B30" s="44" t="s">
        <v>41</v>
      </c>
      <c r="C30" s="44"/>
      <c r="D30" s="8" t="s">
        <v>23</v>
      </c>
      <c r="E30" s="16"/>
      <c r="F30" s="16"/>
      <c r="G30" s="16"/>
      <c r="H30" s="7">
        <v>4250</v>
      </c>
      <c r="I30" s="8">
        <v>2</v>
      </c>
      <c r="J30" s="22">
        <f t="shared" si="6"/>
        <v>8.5</v>
      </c>
      <c r="K30" s="13"/>
      <c r="L30" s="6">
        <f t="shared" si="24"/>
        <v>2</v>
      </c>
      <c r="M30" s="13"/>
      <c r="N30" s="22">
        <f t="shared" si="7"/>
        <v>0</v>
      </c>
      <c r="O30" s="10">
        <f t="shared" si="8"/>
        <v>0</v>
      </c>
      <c r="P30" s="10"/>
      <c r="Q30" s="10"/>
      <c r="R30" s="10"/>
      <c r="S30" s="23">
        <f t="shared" si="9"/>
        <v>0</v>
      </c>
      <c r="T30" s="23">
        <f t="shared" si="10"/>
        <v>0</v>
      </c>
      <c r="U30" s="23">
        <f t="shared" si="11"/>
        <v>0</v>
      </c>
    </row>
    <row r="31" spans="1:21" ht="16.5" customHeight="1">
      <c r="A31" s="39">
        <v>26</v>
      </c>
      <c r="B31" s="44" t="s">
        <v>42</v>
      </c>
      <c r="C31" s="44"/>
      <c r="D31" s="8" t="s">
        <v>23</v>
      </c>
      <c r="E31" s="16"/>
      <c r="F31" s="16"/>
      <c r="G31" s="16"/>
      <c r="H31" s="7">
        <v>1500</v>
      </c>
      <c r="I31" s="8">
        <v>4</v>
      </c>
      <c r="J31" s="22">
        <f t="shared" si="6"/>
        <v>6</v>
      </c>
      <c r="K31" s="13"/>
      <c r="L31" s="6">
        <f t="shared" si="24"/>
        <v>4</v>
      </c>
      <c r="M31" s="13"/>
      <c r="N31" s="22">
        <f t="shared" si="7"/>
        <v>0</v>
      </c>
      <c r="O31" s="10">
        <f t="shared" si="8"/>
        <v>0</v>
      </c>
      <c r="P31" s="10"/>
      <c r="Q31" s="10"/>
      <c r="R31" s="10"/>
      <c r="S31" s="23">
        <f t="shared" si="9"/>
        <v>0</v>
      </c>
      <c r="T31" s="23">
        <f t="shared" si="10"/>
        <v>0</v>
      </c>
      <c r="U31" s="23">
        <f t="shared" si="11"/>
        <v>0</v>
      </c>
    </row>
    <row r="32" spans="1:21">
      <c r="A32" s="17">
        <v>27</v>
      </c>
      <c r="B32" s="44" t="s">
        <v>43</v>
      </c>
      <c r="C32" s="44"/>
      <c r="D32" s="8" t="s">
        <v>23</v>
      </c>
      <c r="E32" s="16"/>
      <c r="F32" s="16"/>
      <c r="G32" s="16"/>
      <c r="H32" s="7">
        <v>4300</v>
      </c>
      <c r="I32" s="8">
        <v>20</v>
      </c>
      <c r="J32" s="22">
        <f t="shared" si="6"/>
        <v>86</v>
      </c>
      <c r="K32" s="13"/>
      <c r="L32" s="6"/>
      <c r="M32" s="13"/>
      <c r="N32" s="22">
        <f t="shared" si="7"/>
        <v>0</v>
      </c>
      <c r="O32" s="10">
        <f t="shared" si="8"/>
        <v>0</v>
      </c>
      <c r="P32" s="10"/>
      <c r="Q32" s="10"/>
      <c r="R32" s="10"/>
      <c r="S32" s="23">
        <f t="shared" si="9"/>
        <v>0</v>
      </c>
      <c r="T32" s="23">
        <f t="shared" si="10"/>
        <v>0</v>
      </c>
      <c r="U32" s="23">
        <f t="shared" si="11"/>
        <v>0</v>
      </c>
    </row>
    <row r="33" spans="1:21">
      <c r="A33" s="38">
        <v>28</v>
      </c>
      <c r="B33" s="44" t="s">
        <v>44</v>
      </c>
      <c r="C33" s="44"/>
      <c r="D33" s="8" t="s">
        <v>23</v>
      </c>
      <c r="E33" s="16"/>
      <c r="F33" s="16"/>
      <c r="G33" s="16"/>
      <c r="H33" s="7">
        <v>1300</v>
      </c>
      <c r="I33" s="8">
        <v>10</v>
      </c>
      <c r="J33" s="22">
        <f t="shared" si="6"/>
        <v>13</v>
      </c>
      <c r="K33" s="13"/>
      <c r="L33" s="6">
        <f t="shared" si="24"/>
        <v>10</v>
      </c>
      <c r="M33" s="13"/>
      <c r="N33" s="22">
        <f t="shared" si="7"/>
        <v>0</v>
      </c>
      <c r="O33" s="10">
        <f t="shared" si="8"/>
        <v>0</v>
      </c>
      <c r="P33" s="10"/>
      <c r="Q33" s="10"/>
      <c r="R33" s="10"/>
      <c r="S33" s="23">
        <f t="shared" si="9"/>
        <v>0</v>
      </c>
      <c r="T33" s="23">
        <f t="shared" si="10"/>
        <v>0</v>
      </c>
      <c r="U33" s="23">
        <f t="shared" si="11"/>
        <v>0</v>
      </c>
    </row>
    <row r="34" spans="1:21">
      <c r="A34" s="39">
        <v>29</v>
      </c>
      <c r="B34" s="44" t="s">
        <v>45</v>
      </c>
      <c r="C34" s="44"/>
      <c r="D34" s="8" t="s">
        <v>23</v>
      </c>
      <c r="E34" s="16"/>
      <c r="F34" s="16"/>
      <c r="G34" s="16"/>
      <c r="H34" s="7">
        <v>350</v>
      </c>
      <c r="I34" s="8">
        <v>6</v>
      </c>
      <c r="J34" s="22">
        <f t="shared" si="6"/>
        <v>2.1</v>
      </c>
      <c r="K34" s="13"/>
      <c r="L34" s="6">
        <f t="shared" si="24"/>
        <v>6</v>
      </c>
      <c r="M34" s="13"/>
      <c r="N34" s="22">
        <f t="shared" si="7"/>
        <v>0</v>
      </c>
      <c r="O34" s="10">
        <f t="shared" si="8"/>
        <v>0</v>
      </c>
      <c r="P34" s="10"/>
      <c r="Q34" s="10"/>
      <c r="R34" s="10"/>
      <c r="S34" s="23">
        <f t="shared" si="9"/>
        <v>0</v>
      </c>
      <c r="T34" s="23">
        <f t="shared" si="10"/>
        <v>0</v>
      </c>
      <c r="U34" s="23">
        <f t="shared" si="11"/>
        <v>0</v>
      </c>
    </row>
    <row r="35" spans="1:21">
      <c r="A35" s="17">
        <v>30</v>
      </c>
      <c r="B35" s="44" t="s">
        <v>46</v>
      </c>
      <c r="C35" s="44"/>
      <c r="D35" s="8" t="s">
        <v>23</v>
      </c>
      <c r="E35" s="16"/>
      <c r="F35" s="16"/>
      <c r="G35" s="16"/>
      <c r="H35" s="7">
        <v>11000</v>
      </c>
      <c r="I35" s="8">
        <v>10</v>
      </c>
      <c r="J35" s="22">
        <f t="shared" si="6"/>
        <v>110</v>
      </c>
      <c r="K35" s="13"/>
      <c r="L35" s="6">
        <f t="shared" si="24"/>
        <v>10</v>
      </c>
      <c r="M35" s="13"/>
      <c r="N35" s="22">
        <f t="shared" si="7"/>
        <v>0</v>
      </c>
      <c r="O35" s="10">
        <f t="shared" si="8"/>
        <v>0</v>
      </c>
      <c r="P35" s="10"/>
      <c r="Q35" s="10"/>
      <c r="R35" s="10"/>
      <c r="S35" s="23">
        <f t="shared" si="9"/>
        <v>0</v>
      </c>
      <c r="T35" s="23">
        <f t="shared" si="10"/>
        <v>0</v>
      </c>
      <c r="U35" s="23">
        <f t="shared" si="11"/>
        <v>0</v>
      </c>
    </row>
    <row r="36" spans="1:21">
      <c r="A36" s="38">
        <v>31</v>
      </c>
      <c r="B36" s="44" t="s">
        <v>47</v>
      </c>
      <c r="C36" s="44"/>
      <c r="D36" s="8" t="s">
        <v>23</v>
      </c>
      <c r="E36" s="16"/>
      <c r="F36" s="16"/>
      <c r="G36" s="16"/>
      <c r="H36" s="7">
        <v>4000</v>
      </c>
      <c r="I36" s="8">
        <v>8</v>
      </c>
      <c r="J36" s="22">
        <f t="shared" si="6"/>
        <v>32</v>
      </c>
      <c r="K36" s="13"/>
      <c r="L36" s="6">
        <f t="shared" si="24"/>
        <v>8</v>
      </c>
      <c r="M36" s="13"/>
      <c r="N36" s="22">
        <f t="shared" si="7"/>
        <v>0</v>
      </c>
      <c r="O36" s="10">
        <f t="shared" si="8"/>
        <v>0</v>
      </c>
      <c r="P36" s="10"/>
      <c r="Q36" s="10"/>
      <c r="R36" s="10"/>
      <c r="S36" s="23">
        <f t="shared" si="9"/>
        <v>0</v>
      </c>
      <c r="T36" s="23">
        <f t="shared" si="10"/>
        <v>0</v>
      </c>
      <c r="U36" s="23">
        <f t="shared" si="11"/>
        <v>0</v>
      </c>
    </row>
    <row r="37" spans="1:21">
      <c r="A37" s="39">
        <v>32</v>
      </c>
      <c r="B37" s="44" t="s">
        <v>48</v>
      </c>
      <c r="C37" s="44"/>
      <c r="D37" s="8" t="s">
        <v>23</v>
      </c>
      <c r="E37" s="16"/>
      <c r="F37" s="16"/>
      <c r="G37" s="16"/>
      <c r="H37" s="7">
        <v>3000</v>
      </c>
      <c r="I37" s="8">
        <v>40</v>
      </c>
      <c r="J37" s="22">
        <f t="shared" si="6"/>
        <v>120</v>
      </c>
      <c r="K37" s="13"/>
      <c r="L37" s="6">
        <f t="shared" si="24"/>
        <v>40</v>
      </c>
      <c r="M37" s="13"/>
      <c r="N37" s="22">
        <f t="shared" si="7"/>
        <v>0</v>
      </c>
      <c r="O37" s="10">
        <f t="shared" si="8"/>
        <v>0</v>
      </c>
      <c r="P37" s="10"/>
      <c r="Q37" s="10"/>
      <c r="R37" s="10"/>
      <c r="S37" s="23">
        <f t="shared" si="9"/>
        <v>0</v>
      </c>
      <c r="T37" s="23">
        <f t="shared" si="10"/>
        <v>0</v>
      </c>
      <c r="U37" s="23">
        <f t="shared" si="11"/>
        <v>0</v>
      </c>
    </row>
    <row r="38" spans="1:21">
      <c r="A38" s="17">
        <v>33</v>
      </c>
      <c r="B38" s="44" t="s">
        <v>49</v>
      </c>
      <c r="C38" s="44"/>
      <c r="D38" s="8" t="s">
        <v>23</v>
      </c>
      <c r="E38" s="16"/>
      <c r="F38" s="16"/>
      <c r="G38" s="16"/>
      <c r="H38" s="7">
        <v>3500</v>
      </c>
      <c r="I38" s="8">
        <v>30</v>
      </c>
      <c r="J38" s="22">
        <f t="shared" si="6"/>
        <v>105</v>
      </c>
      <c r="K38" s="13"/>
      <c r="L38" s="6">
        <f t="shared" si="24"/>
        <v>30</v>
      </c>
      <c r="M38" s="13"/>
      <c r="N38" s="22">
        <f t="shared" si="7"/>
        <v>0</v>
      </c>
      <c r="O38" s="10">
        <f t="shared" si="8"/>
        <v>0</v>
      </c>
      <c r="P38" s="10"/>
      <c r="Q38" s="10"/>
      <c r="R38" s="10"/>
      <c r="S38" s="23">
        <f t="shared" si="9"/>
        <v>0</v>
      </c>
      <c r="T38" s="23">
        <f t="shared" si="10"/>
        <v>0</v>
      </c>
      <c r="U38" s="23">
        <f t="shared" si="11"/>
        <v>0</v>
      </c>
    </row>
    <row r="39" spans="1:21">
      <c r="A39" s="38">
        <v>34</v>
      </c>
      <c r="B39" s="44" t="s">
        <v>50</v>
      </c>
      <c r="C39" s="44"/>
      <c r="D39" s="8" t="s">
        <v>23</v>
      </c>
      <c r="E39" s="16"/>
      <c r="F39" s="16"/>
      <c r="G39" s="16"/>
      <c r="H39" s="7">
        <v>4000</v>
      </c>
      <c r="I39" s="8">
        <v>20</v>
      </c>
      <c r="J39" s="22">
        <f t="shared" si="6"/>
        <v>80</v>
      </c>
      <c r="K39" s="13"/>
      <c r="L39" s="6">
        <f t="shared" si="24"/>
        <v>20</v>
      </c>
      <c r="M39" s="13"/>
      <c r="N39" s="22">
        <f t="shared" si="7"/>
        <v>0</v>
      </c>
      <c r="O39" s="10">
        <f t="shared" si="8"/>
        <v>0</v>
      </c>
      <c r="P39" s="10"/>
      <c r="Q39" s="10"/>
      <c r="R39" s="10"/>
      <c r="S39" s="23">
        <f t="shared" si="9"/>
        <v>0</v>
      </c>
      <c r="T39" s="23">
        <f t="shared" si="10"/>
        <v>0</v>
      </c>
      <c r="U39" s="23">
        <f t="shared" si="11"/>
        <v>0</v>
      </c>
    </row>
    <row r="40" spans="1:21">
      <c r="A40" s="39">
        <v>35</v>
      </c>
      <c r="B40" s="44" t="s">
        <v>51</v>
      </c>
      <c r="C40" s="44"/>
      <c r="D40" s="8" t="s">
        <v>23</v>
      </c>
      <c r="E40" s="16"/>
      <c r="F40" s="16"/>
      <c r="G40" s="16"/>
      <c r="H40" s="7">
        <v>4000</v>
      </c>
      <c r="I40" s="8">
        <v>6</v>
      </c>
      <c r="J40" s="22">
        <f t="shared" si="6"/>
        <v>24</v>
      </c>
      <c r="K40" s="13"/>
      <c r="L40" s="6">
        <f t="shared" si="24"/>
        <v>6</v>
      </c>
      <c r="M40" s="13"/>
      <c r="N40" s="22">
        <f t="shared" si="7"/>
        <v>0</v>
      </c>
      <c r="O40" s="10">
        <f t="shared" si="8"/>
        <v>0</v>
      </c>
      <c r="P40" s="10"/>
      <c r="Q40" s="10"/>
      <c r="R40" s="10"/>
      <c r="S40" s="23">
        <f t="shared" si="9"/>
        <v>0</v>
      </c>
      <c r="T40" s="23">
        <f t="shared" si="10"/>
        <v>0</v>
      </c>
      <c r="U40" s="23">
        <f t="shared" si="11"/>
        <v>0</v>
      </c>
    </row>
    <row r="41" spans="1:21">
      <c r="A41" s="17">
        <v>36</v>
      </c>
      <c r="B41" s="44" t="s">
        <v>52</v>
      </c>
      <c r="C41" s="44"/>
      <c r="D41" s="8" t="s">
        <v>23</v>
      </c>
      <c r="E41" s="16"/>
      <c r="F41" s="16"/>
      <c r="G41" s="16"/>
      <c r="H41" s="7">
        <v>5500</v>
      </c>
      <c r="I41" s="8">
        <v>3</v>
      </c>
      <c r="J41" s="22">
        <f t="shared" si="6"/>
        <v>16.5</v>
      </c>
      <c r="K41" s="13"/>
      <c r="L41" s="6">
        <f t="shared" si="24"/>
        <v>3</v>
      </c>
      <c r="M41" s="13"/>
      <c r="N41" s="22">
        <f t="shared" si="7"/>
        <v>0</v>
      </c>
      <c r="O41" s="10">
        <f t="shared" si="8"/>
        <v>0</v>
      </c>
      <c r="P41" s="10"/>
      <c r="Q41" s="10"/>
      <c r="R41" s="10"/>
      <c r="S41" s="23">
        <f t="shared" si="9"/>
        <v>0</v>
      </c>
      <c r="T41" s="23">
        <f t="shared" si="10"/>
        <v>0</v>
      </c>
      <c r="U41" s="23">
        <f t="shared" si="11"/>
        <v>0</v>
      </c>
    </row>
    <row r="42" spans="1:21" ht="35.25" customHeight="1">
      <c r="A42" s="38">
        <v>37</v>
      </c>
      <c r="B42" s="47" t="s">
        <v>53</v>
      </c>
      <c r="C42" s="47"/>
      <c r="D42" s="8" t="s">
        <v>27</v>
      </c>
      <c r="E42" s="16"/>
      <c r="F42" s="16"/>
      <c r="G42" s="16"/>
      <c r="H42" s="7">
        <v>100</v>
      </c>
      <c r="I42" s="8">
        <v>2000</v>
      </c>
      <c r="J42" s="22">
        <f t="shared" si="6"/>
        <v>200</v>
      </c>
      <c r="K42" s="13"/>
      <c r="L42" s="6">
        <v>1000</v>
      </c>
      <c r="M42" s="13"/>
      <c r="N42" s="22">
        <f t="shared" si="7"/>
        <v>0</v>
      </c>
      <c r="O42" s="10">
        <f t="shared" si="8"/>
        <v>0</v>
      </c>
      <c r="P42" s="10"/>
      <c r="Q42" s="10"/>
      <c r="R42" s="10"/>
      <c r="S42" s="23">
        <f t="shared" si="9"/>
        <v>0</v>
      </c>
      <c r="T42" s="23">
        <f t="shared" si="10"/>
        <v>0</v>
      </c>
      <c r="U42" s="23">
        <f t="shared" si="11"/>
        <v>0</v>
      </c>
    </row>
    <row r="43" spans="1:21" ht="97.5" customHeight="1">
      <c r="A43" s="39">
        <v>38</v>
      </c>
      <c r="B43" s="47" t="s">
        <v>75</v>
      </c>
      <c r="C43" s="47"/>
      <c r="D43" s="8" t="s">
        <v>23</v>
      </c>
      <c r="E43" s="16"/>
      <c r="F43" s="16"/>
      <c r="G43" s="16"/>
      <c r="H43" s="7">
        <v>582000</v>
      </c>
      <c r="I43" s="8">
        <v>1</v>
      </c>
      <c r="J43" s="22">
        <f t="shared" si="6"/>
        <v>582</v>
      </c>
      <c r="K43" s="13"/>
      <c r="L43" s="6">
        <f t="shared" si="24"/>
        <v>1</v>
      </c>
      <c r="M43" s="13"/>
      <c r="N43" s="22">
        <f t="shared" si="7"/>
        <v>0</v>
      </c>
      <c r="O43" s="10">
        <f t="shared" si="8"/>
        <v>0</v>
      </c>
      <c r="P43" s="10"/>
      <c r="Q43" s="10"/>
      <c r="R43" s="10"/>
      <c r="S43" s="23">
        <f t="shared" si="9"/>
        <v>0</v>
      </c>
      <c r="T43" s="23">
        <f t="shared" si="10"/>
        <v>0</v>
      </c>
      <c r="U43" s="23">
        <f t="shared" si="11"/>
        <v>0</v>
      </c>
    </row>
    <row r="44" spans="1:21" ht="127.5" customHeight="1">
      <c r="A44" s="17">
        <v>39</v>
      </c>
      <c r="B44" s="48" t="s">
        <v>54</v>
      </c>
      <c r="C44" s="48"/>
      <c r="D44" s="8" t="s">
        <v>23</v>
      </c>
      <c r="E44" s="16"/>
      <c r="F44" s="16"/>
      <c r="G44" s="16"/>
      <c r="H44" s="7">
        <v>12563</v>
      </c>
      <c r="I44" s="8">
        <v>2</v>
      </c>
      <c r="J44" s="22">
        <f t="shared" si="6"/>
        <v>25.126000000000001</v>
      </c>
      <c r="K44" s="13"/>
      <c r="L44" s="6"/>
      <c r="M44" s="13"/>
      <c r="N44" s="22">
        <f t="shared" si="7"/>
        <v>0</v>
      </c>
      <c r="O44" s="10">
        <f t="shared" si="8"/>
        <v>0</v>
      </c>
      <c r="P44" s="10"/>
      <c r="Q44" s="10"/>
      <c r="R44" s="10"/>
      <c r="S44" s="23">
        <f t="shared" si="9"/>
        <v>0</v>
      </c>
      <c r="T44" s="23">
        <f t="shared" si="10"/>
        <v>0</v>
      </c>
      <c r="U44" s="23">
        <f t="shared" si="11"/>
        <v>0</v>
      </c>
    </row>
    <row r="45" spans="1:21" ht="79.5" customHeight="1">
      <c r="A45" s="38">
        <v>40</v>
      </c>
      <c r="B45" s="45" t="s">
        <v>55</v>
      </c>
      <c r="C45" s="45"/>
      <c r="D45" s="8" t="s">
        <v>23</v>
      </c>
      <c r="E45" s="16"/>
      <c r="F45" s="16"/>
      <c r="G45" s="16"/>
      <c r="H45" s="7">
        <v>1160</v>
      </c>
      <c r="I45" s="8">
        <v>250</v>
      </c>
      <c r="J45" s="22">
        <f t="shared" si="6"/>
        <v>290</v>
      </c>
      <c r="K45" s="13"/>
      <c r="L45" s="6">
        <v>200</v>
      </c>
      <c r="M45" s="13"/>
      <c r="N45" s="22">
        <f t="shared" si="7"/>
        <v>0</v>
      </c>
      <c r="O45" s="10">
        <f t="shared" si="8"/>
        <v>0</v>
      </c>
      <c r="P45" s="10"/>
      <c r="Q45" s="10"/>
      <c r="R45" s="10"/>
      <c r="S45" s="23">
        <f t="shared" si="9"/>
        <v>0</v>
      </c>
      <c r="T45" s="23">
        <f t="shared" si="10"/>
        <v>0</v>
      </c>
      <c r="U45" s="23">
        <f t="shared" si="11"/>
        <v>0</v>
      </c>
    </row>
    <row r="46" spans="1:21" ht="47.25" customHeight="1">
      <c r="A46" s="39">
        <v>41</v>
      </c>
      <c r="B46" s="48" t="s">
        <v>56</v>
      </c>
      <c r="C46" s="48"/>
      <c r="D46" s="8" t="s">
        <v>23</v>
      </c>
      <c r="E46" s="16"/>
      <c r="F46" s="16"/>
      <c r="G46" s="16"/>
      <c r="H46" s="7">
        <v>190</v>
      </c>
      <c r="I46" s="8">
        <v>40</v>
      </c>
      <c r="J46" s="22">
        <f t="shared" ref="J46:J48" si="25">I46*H46/1000</f>
        <v>7.6</v>
      </c>
      <c r="K46" s="13"/>
      <c r="L46" s="9">
        <v>0</v>
      </c>
      <c r="M46" s="13"/>
      <c r="N46" s="22">
        <f t="shared" ref="N46:N48" si="26">M46*H46/1000</f>
        <v>0</v>
      </c>
      <c r="O46" s="10">
        <f t="shared" ref="O46:O47" si="27">P46+Q46+R46</f>
        <v>0</v>
      </c>
      <c r="P46" s="10"/>
      <c r="Q46" s="10"/>
      <c r="R46" s="10"/>
      <c r="S46" s="23">
        <f t="shared" ref="S46:S48" si="28">H46*P46/1000</f>
        <v>0</v>
      </c>
      <c r="T46" s="23">
        <f t="shared" ref="T46:T48" si="29">H46*Q46/1000</f>
        <v>0</v>
      </c>
      <c r="U46" s="23">
        <f t="shared" ref="U46:U48" si="30">H46*R46/1000</f>
        <v>0</v>
      </c>
    </row>
    <row r="47" spans="1:21" ht="32.25" customHeight="1">
      <c r="A47" s="17">
        <v>42</v>
      </c>
      <c r="B47" s="48" t="s">
        <v>57</v>
      </c>
      <c r="C47" s="48"/>
      <c r="D47" s="8" t="s">
        <v>23</v>
      </c>
      <c r="E47" s="16"/>
      <c r="F47" s="16"/>
      <c r="G47" s="16"/>
      <c r="H47" s="28">
        <v>6200</v>
      </c>
      <c r="I47" s="8">
        <v>100</v>
      </c>
      <c r="J47" s="22">
        <f t="shared" si="25"/>
        <v>620</v>
      </c>
      <c r="K47" s="13"/>
      <c r="L47" s="6">
        <v>50</v>
      </c>
      <c r="M47" s="13"/>
      <c r="N47" s="22">
        <f t="shared" si="26"/>
        <v>0</v>
      </c>
      <c r="O47" s="10">
        <f t="shared" si="27"/>
        <v>0</v>
      </c>
      <c r="P47" s="10"/>
      <c r="Q47" s="10"/>
      <c r="R47" s="10"/>
      <c r="S47" s="23">
        <f t="shared" si="28"/>
        <v>0</v>
      </c>
      <c r="T47" s="23">
        <f t="shared" si="29"/>
        <v>0</v>
      </c>
      <c r="U47" s="23">
        <f t="shared" si="30"/>
        <v>0</v>
      </c>
    </row>
    <row r="48" spans="1:21">
      <c r="A48" s="38">
        <v>43</v>
      </c>
      <c r="B48" s="48" t="s">
        <v>58</v>
      </c>
      <c r="C48" s="48"/>
      <c r="D48" s="8" t="s">
        <v>23</v>
      </c>
      <c r="E48" s="16"/>
      <c r="F48" s="16"/>
      <c r="G48" s="16"/>
      <c r="H48" s="28">
        <v>4000</v>
      </c>
      <c r="I48" s="8">
        <v>100</v>
      </c>
      <c r="J48" s="22">
        <f t="shared" si="25"/>
        <v>400</v>
      </c>
      <c r="K48" s="13"/>
      <c r="L48" s="6"/>
      <c r="M48" s="13"/>
      <c r="N48" s="22">
        <f t="shared" si="26"/>
        <v>0</v>
      </c>
      <c r="O48" s="10"/>
      <c r="P48" s="10"/>
      <c r="Q48" s="10"/>
      <c r="R48" s="10"/>
      <c r="S48" s="23">
        <f t="shared" si="28"/>
        <v>0</v>
      </c>
      <c r="T48" s="23">
        <f t="shared" si="29"/>
        <v>0</v>
      </c>
      <c r="U48" s="23">
        <f t="shared" si="30"/>
        <v>0</v>
      </c>
    </row>
    <row r="49" spans="1:21">
      <c r="A49" s="39">
        <v>44</v>
      </c>
      <c r="B49" s="44" t="s">
        <v>59</v>
      </c>
      <c r="C49" s="44"/>
      <c r="D49" s="27" t="s">
        <v>23</v>
      </c>
      <c r="E49" s="16"/>
      <c r="F49" s="16"/>
      <c r="G49" s="16"/>
      <c r="H49" s="26">
        <v>17</v>
      </c>
      <c r="I49" s="8">
        <v>9000</v>
      </c>
      <c r="J49" s="22">
        <f t="shared" ref="J49:J51" si="31">I49*H49/1000</f>
        <v>153</v>
      </c>
      <c r="K49" s="13"/>
      <c r="L49" s="6">
        <v>5000</v>
      </c>
      <c r="M49" s="13"/>
      <c r="N49" s="22">
        <f t="shared" ref="N49" si="32">M49*H49/1000</f>
        <v>0</v>
      </c>
      <c r="O49" s="10">
        <f t="shared" ref="O49" si="33">P49+Q49+R49</f>
        <v>0</v>
      </c>
      <c r="P49" s="10"/>
      <c r="Q49" s="10"/>
      <c r="R49" s="10"/>
      <c r="S49" s="23">
        <f t="shared" ref="S49" si="34">H49*P49/1000</f>
        <v>0</v>
      </c>
      <c r="T49" s="23">
        <f t="shared" ref="T49" si="35">H49*Q49/1000</f>
        <v>0</v>
      </c>
      <c r="U49" s="23">
        <f t="shared" ref="U49" si="36">H49*R49/1000</f>
        <v>0</v>
      </c>
    </row>
    <row r="50" spans="1:21">
      <c r="A50" s="17">
        <v>45</v>
      </c>
      <c r="B50" s="47" t="s">
        <v>61</v>
      </c>
      <c r="C50" s="47"/>
      <c r="D50" s="27" t="s">
        <v>23</v>
      </c>
      <c r="E50" s="16"/>
      <c r="F50" s="16"/>
      <c r="G50" s="16"/>
      <c r="H50" s="29">
        <v>1850</v>
      </c>
      <c r="I50" s="14">
        <v>4</v>
      </c>
      <c r="J50" s="22">
        <f t="shared" si="31"/>
        <v>7.4</v>
      </c>
      <c r="K50" s="13"/>
      <c r="L50" s="6"/>
      <c r="M50" s="13"/>
      <c r="N50" s="22"/>
      <c r="O50" s="10">
        <f t="shared" ref="O50:O51" si="37">P50+Q50+R50</f>
        <v>0</v>
      </c>
      <c r="P50" s="10"/>
      <c r="Q50" s="10"/>
      <c r="R50" s="10"/>
      <c r="S50" s="23">
        <f t="shared" ref="S50:S51" si="38">H50*P50/1000</f>
        <v>0</v>
      </c>
      <c r="T50" s="23">
        <f t="shared" ref="T50:T51" si="39">H50*Q50/1000</f>
        <v>0</v>
      </c>
      <c r="U50" s="23">
        <f t="shared" ref="U50:U51" si="40">H50*R50/1000</f>
        <v>0</v>
      </c>
    </row>
    <row r="51" spans="1:21">
      <c r="A51" s="38">
        <v>46</v>
      </c>
      <c r="B51" s="47" t="s">
        <v>62</v>
      </c>
      <c r="C51" s="47"/>
      <c r="D51" s="27" t="s">
        <v>23</v>
      </c>
      <c r="E51" s="16"/>
      <c r="F51" s="16"/>
      <c r="G51" s="16"/>
      <c r="H51" s="29">
        <v>1480</v>
      </c>
      <c r="I51" s="14">
        <v>8</v>
      </c>
      <c r="J51" s="22">
        <f t="shared" si="31"/>
        <v>11.84</v>
      </c>
      <c r="K51" s="13"/>
      <c r="L51" s="6"/>
      <c r="M51" s="13"/>
      <c r="N51" s="22"/>
      <c r="O51" s="10">
        <f t="shared" si="37"/>
        <v>0</v>
      </c>
      <c r="P51" s="10"/>
      <c r="Q51" s="10"/>
      <c r="R51" s="10"/>
      <c r="S51" s="23">
        <f t="shared" si="38"/>
        <v>0</v>
      </c>
      <c r="T51" s="23">
        <f t="shared" si="39"/>
        <v>0</v>
      </c>
      <c r="U51" s="23">
        <f t="shared" si="40"/>
        <v>0</v>
      </c>
    </row>
    <row r="52" spans="1:21" ht="34.5" customHeight="1">
      <c r="A52" s="17">
        <v>47</v>
      </c>
      <c r="B52" s="49" t="s">
        <v>66</v>
      </c>
      <c r="C52" s="49"/>
      <c r="D52" s="18" t="s">
        <v>23</v>
      </c>
      <c r="E52" s="20">
        <v>7500</v>
      </c>
      <c r="F52" s="16"/>
      <c r="G52" s="16"/>
      <c r="H52" s="29">
        <v>8500</v>
      </c>
      <c r="I52" s="14">
        <v>3</v>
      </c>
      <c r="J52" s="22">
        <f t="shared" ref="J52" si="41">I52*H52/1000</f>
        <v>25.5</v>
      </c>
      <c r="K52" s="13"/>
      <c r="L52" s="6"/>
      <c r="M52" s="13"/>
      <c r="N52" s="22"/>
      <c r="O52" s="10">
        <f t="shared" ref="O52" si="42">P52+Q52+R52</f>
        <v>0</v>
      </c>
      <c r="P52" s="10"/>
      <c r="Q52" s="10"/>
      <c r="R52" s="10"/>
      <c r="S52" s="23">
        <f t="shared" ref="S52" si="43">H52*P52/1000</f>
        <v>0</v>
      </c>
      <c r="T52" s="23">
        <f t="shared" ref="T52" si="44">H52*Q52/1000</f>
        <v>0</v>
      </c>
      <c r="U52" s="23">
        <f t="shared" ref="U52" si="45">H52*R52/1000</f>
        <v>0</v>
      </c>
    </row>
    <row r="53" spans="1:21" s="11" customFormat="1">
      <c r="B53" s="60" t="s">
        <v>64</v>
      </c>
      <c r="C53" s="61"/>
      <c r="D53" s="12"/>
      <c r="E53" s="12"/>
      <c r="F53" s="12"/>
      <c r="G53" s="12"/>
      <c r="H53" s="12"/>
      <c r="I53" s="12"/>
      <c r="J53" s="59">
        <f>SUM(J6:J52)</f>
        <v>4796.5622800000001</v>
      </c>
      <c r="K53" s="12">
        <f t="shared" ref="K53:U53" si="46">SUM(K15:K49)</f>
        <v>0</v>
      </c>
      <c r="L53" s="12">
        <f t="shared" si="46"/>
        <v>9244</v>
      </c>
      <c r="M53" s="12">
        <f t="shared" si="46"/>
        <v>0</v>
      </c>
      <c r="N53" s="12">
        <f t="shared" si="46"/>
        <v>0</v>
      </c>
      <c r="O53" s="12">
        <f t="shared" si="46"/>
        <v>0</v>
      </c>
      <c r="P53" s="12">
        <f t="shared" si="46"/>
        <v>0</v>
      </c>
      <c r="Q53" s="12">
        <f t="shared" si="46"/>
        <v>0</v>
      </c>
      <c r="R53" s="12">
        <f t="shared" si="46"/>
        <v>0</v>
      </c>
      <c r="S53" s="12">
        <f t="shared" si="46"/>
        <v>0</v>
      </c>
      <c r="T53" s="12">
        <f t="shared" si="46"/>
        <v>0</v>
      </c>
      <c r="U53" s="12">
        <f t="shared" si="46"/>
        <v>0</v>
      </c>
    </row>
    <row r="57" spans="1:21">
      <c r="B57" s="1" t="s">
        <v>73</v>
      </c>
      <c r="C57" s="58" t="s">
        <v>74</v>
      </c>
    </row>
  </sheetData>
  <mergeCells count="60">
    <mergeCell ref="B3:C5"/>
    <mergeCell ref="B11:C11"/>
    <mergeCell ref="B14:C14"/>
    <mergeCell ref="B49:C49"/>
    <mergeCell ref="B53:C53"/>
    <mergeCell ref="B50:C50"/>
    <mergeCell ref="B51:C51"/>
    <mergeCell ref="S4:U4"/>
    <mergeCell ref="O4:R4"/>
    <mergeCell ref="B48:C48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12:C12"/>
    <mergeCell ref="B13:C13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H3:H5"/>
    <mergeCell ref="K3:N4"/>
    <mergeCell ref="O3:U3"/>
    <mergeCell ref="I3:I5"/>
    <mergeCell ref="J3:J5"/>
    <mergeCell ref="G3:G5"/>
    <mergeCell ref="B52:C52"/>
    <mergeCell ref="A3:A5"/>
    <mergeCell ref="D3:D5"/>
    <mergeCell ref="E3:F4"/>
    <mergeCell ref="B6:C6"/>
    <mergeCell ref="B7:C7"/>
    <mergeCell ref="B9:C9"/>
    <mergeCell ref="B8:C8"/>
    <mergeCell ref="B10:C10"/>
    <mergeCell ref="B15:C15"/>
    <mergeCell ref="B16:C16"/>
    <mergeCell ref="B17:C17"/>
    <mergeCell ref="B18:C18"/>
  </mergeCells>
  <pageMargins left="0.15748031496062992" right="0.19685039370078741" top="0.19685039370078741" bottom="0.19685039370078741" header="0.51181102362204722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нераз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2018-04-19T05:04:48Z</cp:lastPrinted>
  <dcterms:created xsi:type="dcterms:W3CDTF">2018-04-18T02:44:18Z</dcterms:created>
  <dcterms:modified xsi:type="dcterms:W3CDTF">2018-04-19T05:04:50Z</dcterms:modified>
</cp:coreProperties>
</file>