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20115" windowHeight="7245"/>
  </bookViews>
  <sheets>
    <sheet name="тех спец" sheetId="1" r:id="rId1"/>
  </sheets>
  <calcPr calcId="124519"/>
</workbook>
</file>

<file path=xl/calcChain.xml><?xml version="1.0" encoding="utf-8"?>
<calcChain xmlns="http://schemas.openxmlformats.org/spreadsheetml/2006/main">
  <c r="J7" i="1"/>
  <c r="J8"/>
  <c r="J9"/>
  <c r="J10"/>
  <c r="J11"/>
  <c r="J12"/>
  <c r="J13"/>
  <c r="J14"/>
  <c r="J15"/>
  <c r="J16"/>
  <c r="J6"/>
  <c r="J17" l="1"/>
  <c r="AB16"/>
  <c r="AA16"/>
  <c r="Z16"/>
  <c r="V16"/>
  <c r="U16"/>
  <c r="T16"/>
  <c r="S16"/>
  <c r="O16"/>
  <c r="N16"/>
  <c r="AB15"/>
  <c r="AA15"/>
  <c r="Z15"/>
  <c r="V15"/>
  <c r="U15"/>
  <c r="T15"/>
  <c r="S15"/>
  <c r="O15"/>
  <c r="N15"/>
  <c r="AB14"/>
  <c r="AA14"/>
  <c r="Z14"/>
  <c r="V14"/>
  <c r="U14"/>
  <c r="T14"/>
  <c r="S14"/>
  <c r="O14"/>
  <c r="N14"/>
  <c r="AB13"/>
  <c r="AA13"/>
  <c r="Z13"/>
  <c r="V13"/>
  <c r="U13"/>
  <c r="T13"/>
  <c r="S13"/>
  <c r="O13"/>
  <c r="N13"/>
  <c r="AB12"/>
  <c r="AA12"/>
  <c r="Z12"/>
  <c r="V12"/>
  <c r="U12"/>
  <c r="T12"/>
  <c r="S12"/>
  <c r="O12"/>
  <c r="N12"/>
  <c r="AB11"/>
  <c r="AA11"/>
  <c r="Z11"/>
  <c r="V11"/>
  <c r="U11"/>
  <c r="T11"/>
  <c r="S11"/>
  <c r="O11"/>
  <c r="N11"/>
  <c r="AB10"/>
  <c r="AA10"/>
  <c r="Z10"/>
  <c r="V10"/>
  <c r="U10"/>
  <c r="T10"/>
  <c r="S10"/>
  <c r="O10"/>
  <c r="N10"/>
  <c r="AB9"/>
  <c r="AA9"/>
  <c r="Z9"/>
  <c r="V9"/>
  <c r="U9"/>
  <c r="T9"/>
  <c r="S9"/>
  <c r="O9"/>
  <c r="N9"/>
  <c r="AB8"/>
  <c r="AA8"/>
  <c r="Z8"/>
  <c r="V8"/>
  <c r="U8"/>
  <c r="T8"/>
  <c r="S8"/>
  <c r="O8"/>
  <c r="N8"/>
  <c r="AB7"/>
  <c r="AA7"/>
  <c r="Z7"/>
  <c r="V7"/>
  <c r="U7"/>
  <c r="T7"/>
  <c r="S7"/>
  <c r="O7"/>
  <c r="N7"/>
  <c r="AB6"/>
  <c r="AA6"/>
  <c r="Z6"/>
  <c r="V6"/>
  <c r="U6"/>
  <c r="T6"/>
  <c r="S6"/>
  <c r="O6"/>
  <c r="N6"/>
</calcChain>
</file>

<file path=xl/sharedStrings.xml><?xml version="1.0" encoding="utf-8"?>
<sst xmlns="http://schemas.openxmlformats.org/spreadsheetml/2006/main" count="62" uniqueCount="42">
  <si>
    <t>ед. изм.</t>
  </si>
  <si>
    <t>Остаток  на 1 .01.2017г</t>
  </si>
  <si>
    <t>Остаток  на 1 .02.2017г</t>
  </si>
  <si>
    <t>цена</t>
  </si>
  <si>
    <t>Потребность  Всего</t>
  </si>
  <si>
    <t>в том числе</t>
  </si>
  <si>
    <t>1-й квартал</t>
  </si>
  <si>
    <t>2-ой квартал</t>
  </si>
  <si>
    <t>кол-во</t>
  </si>
  <si>
    <t xml:space="preserve">сумма </t>
  </si>
  <si>
    <t>сумма</t>
  </si>
  <si>
    <t>ГФ кол-во</t>
  </si>
  <si>
    <t>Собств</t>
  </si>
  <si>
    <t>всего</t>
  </si>
  <si>
    <t>I</t>
  </si>
  <si>
    <t>II</t>
  </si>
  <si>
    <t>III</t>
  </si>
  <si>
    <t>IV</t>
  </si>
  <si>
    <t>V</t>
  </si>
  <si>
    <t>VI</t>
  </si>
  <si>
    <t>шт</t>
  </si>
  <si>
    <t>набор</t>
  </si>
  <si>
    <t>Наименование</t>
  </si>
  <si>
    <t>№ лота</t>
  </si>
  <si>
    <t xml:space="preserve">Итого </t>
  </si>
  <si>
    <t>Главный врач</t>
  </si>
  <si>
    <t>Бижанов К.Б.</t>
  </si>
  <si>
    <t>Калий фосфорнокислый 1 замещенный (дигидроортофосфат)</t>
  </si>
  <si>
    <t>Натрий лимоннокислый 5,5 вводный (цитрат)</t>
  </si>
  <si>
    <t>Глицерин химически чистый</t>
  </si>
  <si>
    <t>О-Ксилол</t>
  </si>
  <si>
    <t>Метиленовый синий</t>
  </si>
  <si>
    <t>Фуксин кислый</t>
  </si>
  <si>
    <t>кг</t>
  </si>
  <si>
    <t>уп</t>
  </si>
  <si>
    <t>л</t>
  </si>
  <si>
    <t>Краска  Май Грюнвальда, для исследования окраски мазков</t>
  </si>
  <si>
    <t>Контроль качества высокий и низкий для тест-систем "Д-димер" для полуавтоматического 1-канального коагулометра Coatron C-1 (в наборе D-Димер контроль высокий/низкий, D-Димер контрольная плазма (низкий 200-400 мкг/Л), D-Димер контрольная плазма (высокий 1000-2200 мкг/Л)</t>
  </si>
  <si>
    <t>Тест-система "для определения Д-димера" (голубой) AutoBlue B-Dimer 400 для полуавтоматического 1-канального коагулометра Coatron C-1 (в наборе Авто Синий D-Димер 400 (2*3,0мл) D-Димер латексный реагент (2*7,0мл) D-Димер реакционный буфер (1*7,0мл) D-Димердилюент (1*1,0мл), D-Димер калибратор)</t>
  </si>
  <si>
    <t>Бутыль стеклянный для сбора мокроты, из темного стекла, многоразовые, автоклавируемые, емкостью 100мл, с закручивающейся крышкой</t>
  </si>
  <si>
    <t>Среда Левенштейна-Йенсена без крахмала</t>
  </si>
  <si>
    <t>Техническая спецификация</t>
  </si>
</sst>
</file>

<file path=xl/styles.xml><?xml version="1.0" encoding="utf-8"?>
<styleSheet xmlns="http://schemas.openxmlformats.org/spreadsheetml/2006/main">
  <numFmts count="16">
    <numFmt numFmtId="43" formatCode="_-* #,##0.00_р_._-;\-* #,##0.00_р_._-;_-* &quot;-&quot;??_р_._-;_-@_-"/>
    <numFmt numFmtId="164" formatCode="0.000"/>
    <numFmt numFmtId="166" formatCode="_-* #,##0_р_._-;\-* #,##0_р_._-;_-* &quot;-&quot;??_р_._-;_-@_-"/>
    <numFmt numFmtId="167" formatCode="_-* ###,0&quot;.&quot;00&quot;$&quot;_-;\-* ###,0&quot;.&quot;00&quot;$&quot;_-;_-* &quot;-&quot;??&quot;$&quot;_-;_-@_-"/>
    <numFmt numFmtId="168" formatCode="_(* ##,#0&quot;.&quot;0_);_(* \(###,0&quot;.&quot;00\);_(* &quot;-&quot;??_);_(@_)"/>
    <numFmt numFmtId="169" formatCode="General_)"/>
    <numFmt numFmtId="170" formatCode="0&quot;.&quot;000"/>
    <numFmt numFmtId="171" formatCode="&quot;fl&quot;#,##0_);\(&quot;fl&quot;#,##0\)"/>
    <numFmt numFmtId="172" formatCode="&quot;fl&quot;#,##0_);[Red]\(&quot;fl&quot;#,##0\)"/>
    <numFmt numFmtId="173" formatCode="&quot;fl&quot;###,0&quot;.&quot;00_);\(&quot;fl&quot;###,0&quot;.&quot;00\)"/>
    <numFmt numFmtId="174" formatCode="_-* #,##0_?_._-;\-* #,##0_?_._-;_-* &quot;-&quot;_?_._-;_-@_-"/>
    <numFmt numFmtId="175" formatCode="_-* ###,0&quot;.&quot;00_?_._-;\-* ###,0&quot;.&quot;00_?_._-;_-* &quot;-&quot;??_?_._-;_-@_-"/>
    <numFmt numFmtId="176" formatCode="&quot;fl&quot;###,0&quot;.&quot;00_);[Red]\(&quot;fl&quot;###,0&quot;.&quot;00\)"/>
    <numFmt numFmtId="177" formatCode="_(&quot;fl&quot;* #,##0_);_(&quot;fl&quot;* \(#,##0\);_(&quot;fl&quot;* &quot;-&quot;_);_(@_)"/>
    <numFmt numFmtId="178" formatCode="#,##0&quot;.&quot;;[Red]\-#,##0&quot;.&quot;"/>
    <numFmt numFmtId="179" formatCode="#,##0.00&quot;.&quot;;[Red]\-#,##0.00&quot;.&quot;"/>
  </numFmts>
  <fonts count="23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9"/>
      <name val="Times New Roman"/>
      <family val="1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  <charset val="204"/>
    </font>
    <font>
      <b/>
      <sz val="12"/>
      <name val="Arial"/>
      <family val="2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b/>
      <i/>
      <sz val="10"/>
      <name val="Arial"/>
      <family val="2"/>
      <charset val="204"/>
    </font>
    <font>
      <sz val="11"/>
      <color indexed="8"/>
      <name val="Calibri"/>
      <family val="2"/>
      <scheme val="minor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02">
    <xf numFmtId="0" fontId="0" fillId="0" borderId="0"/>
    <xf numFmtId="0" fontId="2" fillId="0" borderId="0"/>
    <xf numFmtId="0" fontId="3" fillId="0" borderId="0"/>
    <xf numFmtId="0" fontId="3" fillId="0" borderId="0"/>
    <xf numFmtId="0" fontId="2" fillId="0" borderId="0">
      <alignment horizont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>
      <alignment horizontal="center"/>
    </xf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2" fillId="0" borderId="0">
      <alignment horizontal="center"/>
    </xf>
    <xf numFmtId="0" fontId="2" fillId="0" borderId="0">
      <alignment horizontal="center"/>
    </xf>
    <xf numFmtId="0" fontId="3" fillId="0" borderId="0"/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3" fillId="0" borderId="0"/>
    <xf numFmtId="0" fontId="3" fillId="0" borderId="0"/>
    <xf numFmtId="0" fontId="2" fillId="0" borderId="0">
      <alignment horizontal="center"/>
    </xf>
    <xf numFmtId="0" fontId="5" fillId="0" borderId="0"/>
    <xf numFmtId="0" fontId="3" fillId="0" borderId="0"/>
    <xf numFmtId="0" fontId="4" fillId="0" borderId="0"/>
    <xf numFmtId="0" fontId="3" fillId="0" borderId="0"/>
    <xf numFmtId="167" fontId="3" fillId="0" borderId="0" applyFont="0" applyFill="0" applyBorder="0" applyAlignment="0" applyProtection="0"/>
    <xf numFmtId="168" fontId="6" fillId="0" borderId="0" applyFill="0" applyBorder="0" applyAlignment="0"/>
    <xf numFmtId="169" fontId="6" fillId="0" borderId="0" applyFill="0" applyBorder="0" applyAlignment="0"/>
    <xf numFmtId="170" fontId="6" fillId="0" borderId="0" applyFill="0" applyBorder="0" applyAlignment="0"/>
    <xf numFmtId="171" fontId="6" fillId="0" borderId="0" applyFill="0" applyBorder="0" applyAlignment="0"/>
    <xf numFmtId="172" fontId="6" fillId="0" borderId="0" applyFill="0" applyBorder="0" applyAlignment="0"/>
    <xf numFmtId="168" fontId="6" fillId="0" borderId="0" applyFill="0" applyBorder="0" applyAlignment="0"/>
    <xf numFmtId="173" fontId="6" fillId="0" borderId="0" applyFill="0" applyBorder="0" applyAlignment="0"/>
    <xf numFmtId="169" fontId="6" fillId="0" borderId="0" applyFill="0" applyBorder="0" applyAlignment="0"/>
    <xf numFmtId="0" fontId="7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7" fillId="0" borderId="0" applyFont="0" applyFill="0" applyBorder="0" applyAlignment="0" applyProtection="0"/>
    <xf numFmtId="169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4" fontId="8" fillId="0" borderId="0" applyFill="0" applyBorder="0" applyAlignment="0"/>
    <xf numFmtId="38" fontId="9" fillId="0" borderId="16">
      <alignment vertical="center"/>
    </xf>
    <xf numFmtId="168" fontId="6" fillId="0" borderId="0" applyFill="0" applyBorder="0" applyAlignment="0"/>
    <xf numFmtId="169" fontId="6" fillId="0" borderId="0" applyFill="0" applyBorder="0" applyAlignment="0"/>
    <xf numFmtId="168" fontId="6" fillId="0" borderId="0" applyFill="0" applyBorder="0" applyAlignment="0"/>
    <xf numFmtId="173" fontId="6" fillId="0" borderId="0" applyFill="0" applyBorder="0" applyAlignment="0"/>
    <xf numFmtId="169" fontId="6" fillId="0" borderId="0" applyFill="0" applyBorder="0" applyAlignment="0"/>
    <xf numFmtId="0" fontId="3" fillId="0" borderId="0"/>
    <xf numFmtId="0" fontId="10" fillId="0" borderId="17" applyNumberFormat="0" applyAlignment="0" applyProtection="0">
      <alignment horizontal="left" vertical="center"/>
    </xf>
    <xf numFmtId="0" fontId="10" fillId="0" borderId="6">
      <alignment horizontal="left" vertical="center"/>
    </xf>
    <xf numFmtId="0" fontId="11" fillId="0" borderId="0"/>
    <xf numFmtId="0" fontId="12" fillId="0" borderId="0"/>
    <xf numFmtId="0" fontId="13" fillId="0" borderId="0"/>
    <xf numFmtId="0" fontId="14" fillId="0" borderId="0"/>
    <xf numFmtId="0" fontId="15" fillId="0" borderId="0"/>
    <xf numFmtId="0" fontId="16" fillId="0" borderId="0"/>
    <xf numFmtId="0" fontId="3" fillId="0" borderId="0">
      <alignment horizontal="center"/>
    </xf>
    <xf numFmtId="0" fontId="17" fillId="0" borderId="0" applyNumberFormat="0" applyFill="0" applyBorder="0" applyAlignment="0" applyProtection="0">
      <alignment vertical="top"/>
      <protection locked="0"/>
    </xf>
    <xf numFmtId="0" fontId="2" fillId="0" borderId="0"/>
    <xf numFmtId="168" fontId="6" fillId="0" borderId="0" applyFill="0" applyBorder="0" applyAlignment="0"/>
    <xf numFmtId="169" fontId="6" fillId="0" borderId="0" applyFill="0" applyBorder="0" applyAlignment="0"/>
    <xf numFmtId="168" fontId="6" fillId="0" borderId="0" applyFill="0" applyBorder="0" applyAlignment="0"/>
    <xf numFmtId="173" fontId="6" fillId="0" borderId="0" applyFill="0" applyBorder="0" applyAlignment="0"/>
    <xf numFmtId="169" fontId="6" fillId="0" borderId="0" applyFill="0" applyBorder="0" applyAlignment="0"/>
    <xf numFmtId="0" fontId="3" fillId="0" borderId="0">
      <alignment horizontal="center"/>
    </xf>
    <xf numFmtId="0" fontId="3" fillId="0" borderId="0"/>
    <xf numFmtId="0" fontId="5" fillId="0" borderId="0"/>
    <xf numFmtId="0" fontId="3" fillId="0" borderId="0"/>
    <xf numFmtId="174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0" fontId="3" fillId="0" borderId="0"/>
    <xf numFmtId="0" fontId="18" fillId="0" borderId="0"/>
    <xf numFmtId="172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76" fontId="6" fillId="0" borderId="0" applyFont="0" applyFill="0" applyBorder="0" applyAlignment="0" applyProtection="0"/>
    <xf numFmtId="168" fontId="6" fillId="0" borderId="0" applyFill="0" applyBorder="0" applyAlignment="0"/>
    <xf numFmtId="169" fontId="6" fillId="0" borderId="0" applyFill="0" applyBorder="0" applyAlignment="0"/>
    <xf numFmtId="168" fontId="6" fillId="0" borderId="0" applyFill="0" applyBorder="0" applyAlignment="0"/>
    <xf numFmtId="173" fontId="6" fillId="0" borderId="0" applyFill="0" applyBorder="0" applyAlignment="0"/>
    <xf numFmtId="169" fontId="6" fillId="0" borderId="0" applyFill="0" applyBorder="0" applyAlignment="0"/>
    <xf numFmtId="0" fontId="3" fillId="0" borderId="0"/>
    <xf numFmtId="49" fontId="8" fillId="0" borderId="0" applyFill="0" applyBorder="0" applyAlignment="0"/>
    <xf numFmtId="176" fontId="6" fillId="0" borderId="0" applyFill="0" applyBorder="0" applyAlignment="0"/>
    <xf numFmtId="177" fontId="6" fillId="0" borderId="0" applyFill="0" applyBorder="0" applyAlignment="0"/>
    <xf numFmtId="0" fontId="3" fillId="0" borderId="0"/>
    <xf numFmtId="0" fontId="3" fillId="0" borderId="0">
      <alignment horizontal="center" textRotation="90"/>
    </xf>
    <xf numFmtId="0" fontId="19" fillId="0" borderId="0"/>
    <xf numFmtId="0" fontId="2" fillId="0" borderId="0"/>
    <xf numFmtId="0" fontId="3" fillId="0" borderId="0">
      <alignment horizontal="center"/>
    </xf>
    <xf numFmtId="0" fontId="1" fillId="0" borderId="0"/>
    <xf numFmtId="0" fontId="1" fillId="0" borderId="0"/>
    <xf numFmtId="0" fontId="3" fillId="0" borderId="0"/>
    <xf numFmtId="178" fontId="2" fillId="0" borderId="0" applyFont="0" applyFill="0" applyBorder="0" applyAlignment="0" applyProtection="0"/>
    <xf numFmtId="179" fontId="2" fillId="0" borderId="0" applyFont="0" applyFill="0" applyBorder="0" applyAlignment="0" applyProtection="0"/>
  </cellStyleXfs>
  <cellXfs count="75">
    <xf numFmtId="0" fontId="0" fillId="0" borderId="0" xfId="0"/>
    <xf numFmtId="0" fontId="20" fillId="0" borderId="0" xfId="0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horizontal="center"/>
    </xf>
    <xf numFmtId="0" fontId="20" fillId="0" borderId="0" xfId="0" applyFont="1" applyAlignment="1">
      <alignment horizontal="right"/>
    </xf>
    <xf numFmtId="0" fontId="20" fillId="2" borderId="0" xfId="0" applyFont="1" applyFill="1"/>
    <xf numFmtId="0" fontId="20" fillId="0" borderId="14" xfId="0" applyFont="1" applyBorder="1" applyAlignment="1">
      <alignment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right" vertical="center" wrapText="1"/>
    </xf>
    <xf numFmtId="0" fontId="20" fillId="0" borderId="7" xfId="0" applyFont="1" applyBorder="1" applyAlignment="1">
      <alignment vertical="center"/>
    </xf>
    <xf numFmtId="0" fontId="20" fillId="0" borderId="1" xfId="0" applyFont="1" applyBorder="1" applyAlignment="1">
      <alignment vertical="center"/>
    </xf>
    <xf numFmtId="0" fontId="20" fillId="0" borderId="1" xfId="0" applyFont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center"/>
    </xf>
    <xf numFmtId="0" fontId="20" fillId="0" borderId="8" xfId="0" applyFont="1" applyBorder="1" applyAlignment="1">
      <alignment horizontal="center" vertical="center" wrapText="1"/>
    </xf>
    <xf numFmtId="0" fontId="20" fillId="2" borderId="8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right" vertical="center" wrapText="1"/>
    </xf>
    <xf numFmtId="0" fontId="20" fillId="0" borderId="1" xfId="0" applyFont="1" applyBorder="1" applyAlignment="1">
      <alignment wrapText="1"/>
    </xf>
    <xf numFmtId="0" fontId="21" fillId="0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right" vertical="center"/>
    </xf>
    <xf numFmtId="0" fontId="20" fillId="0" borderId="0" xfId="0" applyFont="1" applyAlignment="1">
      <alignment vertical="center"/>
    </xf>
    <xf numFmtId="164" fontId="20" fillId="0" borderId="15" xfId="0" applyNumberFormat="1" applyFont="1" applyFill="1" applyBorder="1" applyAlignment="1">
      <alignment vertical="center" wrapText="1"/>
    </xf>
    <xf numFmtId="0" fontId="20" fillId="0" borderId="1" xfId="0" applyFont="1" applyBorder="1" applyAlignment="1">
      <alignment vertical="center" wrapText="1"/>
    </xf>
    <xf numFmtId="0" fontId="20" fillId="2" borderId="1" xfId="0" applyFont="1" applyFill="1" applyBorder="1" applyAlignment="1">
      <alignment vertical="center" wrapText="1"/>
    </xf>
    <xf numFmtId="0" fontId="20" fillId="0" borderId="1" xfId="0" applyFont="1" applyBorder="1"/>
    <xf numFmtId="3" fontId="20" fillId="3" borderId="1" xfId="1" applyNumberFormat="1" applyFont="1" applyFill="1" applyBorder="1" applyAlignment="1">
      <alignment horizontal="center" vertical="center"/>
    </xf>
    <xf numFmtId="0" fontId="20" fillId="0" borderId="1" xfId="1" applyFont="1" applyBorder="1" applyAlignment="1">
      <alignment horizontal="right" vertical="center" wrapText="1"/>
    </xf>
    <xf numFmtId="166" fontId="20" fillId="0" borderId="1" xfId="0" applyNumberFormat="1" applyFont="1" applyBorder="1" applyAlignment="1">
      <alignment horizontal="center" vertical="center"/>
    </xf>
    <xf numFmtId="0" fontId="20" fillId="3" borderId="1" xfId="0" applyFont="1" applyFill="1" applyBorder="1" applyAlignment="1">
      <alignment horizontal="right" vertical="center"/>
    </xf>
    <xf numFmtId="0" fontId="20" fillId="3" borderId="1" xfId="0" applyFont="1" applyFill="1" applyBorder="1" applyAlignment="1">
      <alignment horizontal="center" vertical="center"/>
    </xf>
    <xf numFmtId="166" fontId="20" fillId="3" borderId="1" xfId="0" applyNumberFormat="1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right" vertical="center" wrapText="1"/>
    </xf>
    <xf numFmtId="0" fontId="20" fillId="0" borderId="0" xfId="0" applyFont="1" applyFill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0" fillId="0" borderId="1" xfId="0" applyFont="1" applyFill="1" applyBorder="1"/>
    <xf numFmtId="0" fontId="20" fillId="0" borderId="1" xfId="0" applyFont="1" applyFill="1" applyBorder="1" applyAlignment="1">
      <alignment horizontal="right" vertical="center"/>
    </xf>
    <xf numFmtId="0" fontId="20" fillId="0" borderId="1" xfId="0" applyFont="1" applyFill="1" applyBorder="1" applyAlignment="1">
      <alignment vertical="center"/>
    </xf>
    <xf numFmtId="0" fontId="20" fillId="0" borderId="0" xfId="0" applyFont="1" applyFill="1"/>
    <xf numFmtId="1" fontId="20" fillId="0" borderId="1" xfId="0" applyNumberFormat="1" applyFont="1" applyFill="1" applyBorder="1" applyAlignment="1">
      <alignment horizontal="right" vertical="center" wrapText="1"/>
    </xf>
    <xf numFmtId="1" fontId="20" fillId="0" borderId="1" xfId="0" applyNumberFormat="1" applyFont="1" applyFill="1" applyBorder="1" applyAlignment="1">
      <alignment horizontal="right" vertical="center"/>
    </xf>
    <xf numFmtId="0" fontId="22" fillId="0" borderId="5" xfId="0" applyFont="1" applyFill="1" applyBorder="1" applyAlignment="1">
      <alignment horizontal="center"/>
    </xf>
    <xf numFmtId="0" fontId="22" fillId="0" borderId="13" xfId="0" applyFont="1" applyFill="1" applyBorder="1" applyAlignment="1">
      <alignment horizontal="center"/>
    </xf>
    <xf numFmtId="0" fontId="20" fillId="3" borderId="5" xfId="0" applyFont="1" applyFill="1" applyBorder="1" applyAlignment="1">
      <alignment horizontal="left" vertical="top" wrapText="1"/>
    </xf>
    <xf numFmtId="0" fontId="20" fillId="3" borderId="13" xfId="0" applyFont="1" applyFill="1" applyBorder="1" applyAlignment="1">
      <alignment horizontal="left" vertical="top" wrapText="1"/>
    </xf>
    <xf numFmtId="0" fontId="20" fillId="0" borderId="5" xfId="0" applyFont="1" applyFill="1" applyBorder="1" applyAlignment="1">
      <alignment horizontal="left" vertical="center" wrapText="1"/>
    </xf>
    <xf numFmtId="0" fontId="20" fillId="0" borderId="13" xfId="0" applyFont="1" applyFill="1" applyBorder="1" applyAlignment="1">
      <alignment horizontal="left" vertical="center" wrapText="1"/>
    </xf>
    <xf numFmtId="0" fontId="20" fillId="3" borderId="1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left" vertical="center" wrapText="1"/>
    </xf>
    <xf numFmtId="0" fontId="20" fillId="0" borderId="2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43" fontId="20" fillId="2" borderId="5" xfId="0" applyNumberFormat="1" applyFont="1" applyFill="1" applyBorder="1" applyAlignment="1">
      <alignment horizontal="center" vertical="center" wrapText="1"/>
    </xf>
    <xf numFmtId="43" fontId="20" fillId="2" borderId="6" xfId="0" applyNumberFormat="1" applyFont="1" applyFill="1" applyBorder="1" applyAlignment="1">
      <alignment horizontal="center" vertical="center" wrapText="1"/>
    </xf>
    <xf numFmtId="43" fontId="20" fillId="2" borderId="13" xfId="0" applyNumberFormat="1" applyFont="1" applyFill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43" fontId="20" fillId="0" borderId="5" xfId="0" applyNumberFormat="1" applyFont="1" applyBorder="1" applyAlignment="1">
      <alignment horizontal="center" vertical="center" wrapText="1"/>
    </xf>
    <xf numFmtId="43" fontId="20" fillId="0" borderId="6" xfId="0" applyNumberFormat="1" applyFont="1" applyBorder="1" applyAlignment="1">
      <alignment horizontal="center" vertical="center" wrapText="1"/>
    </xf>
    <xf numFmtId="43" fontId="20" fillId="0" borderId="1" xfId="0" applyNumberFormat="1" applyFont="1" applyBorder="1" applyAlignment="1">
      <alignment horizontal="center" vertical="center" wrapText="1"/>
    </xf>
    <xf numFmtId="43" fontId="20" fillId="0" borderId="7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20" fillId="0" borderId="18" xfId="0" applyFont="1" applyFill="1" applyBorder="1" applyAlignment="1">
      <alignment horizontal="center" vertical="center" wrapText="1"/>
    </xf>
    <xf numFmtId="0" fontId="20" fillId="0" borderId="19" xfId="0" applyFont="1" applyFill="1" applyBorder="1" applyAlignment="1">
      <alignment horizontal="center" vertical="center" wrapText="1"/>
    </xf>
    <xf numFmtId="0" fontId="20" fillId="0" borderId="20" xfId="0" applyFont="1" applyFill="1" applyBorder="1" applyAlignment="1">
      <alignment horizontal="center" vertical="center" wrapText="1"/>
    </xf>
    <xf numFmtId="0" fontId="20" fillId="0" borderId="21" xfId="0" applyFont="1" applyFill="1" applyBorder="1" applyAlignment="1">
      <alignment horizontal="center" vertical="center" wrapText="1"/>
    </xf>
    <xf numFmtId="0" fontId="20" fillId="0" borderId="22" xfId="0" applyFont="1" applyFill="1" applyBorder="1" applyAlignment="1">
      <alignment horizontal="center" vertical="center" wrapText="1"/>
    </xf>
    <xf numFmtId="0" fontId="20" fillId="0" borderId="23" xfId="0" applyFont="1" applyFill="1" applyBorder="1" applyAlignment="1">
      <alignment horizontal="center" vertical="center" wrapText="1"/>
    </xf>
  </cellXfs>
  <cellStyles count="102">
    <cellStyle name="_007 рай.цент ПФЗОЖ 2008 нор" xfId="2"/>
    <cellStyle name="_007 рай.цент ПФЗОЖ 2008 норм" xfId="3"/>
    <cellStyle name="_040 повыш" xfId="4"/>
    <cellStyle name="_040 повыш 07" xfId="5"/>
    <cellStyle name="_1 гор.бол 2008-2010" xfId="6"/>
    <cellStyle name="_ГОБМП-2. Формы Минэкономики" xfId="7"/>
    <cellStyle name="_гор.пол в 19 мкр 2010" xfId="8"/>
    <cellStyle name="_доуком 2008" xfId="9"/>
    <cellStyle name="_доукомп ПМСП и узкие" xfId="10"/>
    <cellStyle name="_жум.туб 2008-2010" xfId="11"/>
    <cellStyle name="_зарплаты 2008-018 МИАЦ 011" xfId="12"/>
    <cellStyle name="_кап ремонт 2007" xfId="13"/>
    <cellStyle name="_кап.рем 2004-2007 СКО" xfId="14"/>
    <cellStyle name="_мат.тех оснащ 2007" xfId="15"/>
    <cellStyle name="_мат.тех оснащ 2007 урезанный" xfId="16"/>
    <cellStyle name="_МЗ РК НПА" xfId="17"/>
    <cellStyle name="_обл.туб 2008-2010" xfId="18"/>
    <cellStyle name="_полик Аккайын 2010" xfId="19"/>
    <cellStyle name="_Приложения для ОДЗ1" xfId="20"/>
    <cellStyle name="_Приложения для ОДЗ1 привезла" xfId="21"/>
    <cellStyle name="_проект 2006 шаблон" xfId="22"/>
    <cellStyle name="_свод РБ 2008-2010" xfId="23"/>
    <cellStyle name="_свод РБ 2008-2010 СКО ЦЕЛ ТРАНС" xfId="24"/>
    <cellStyle name="_согласов" xfId="25"/>
    <cellStyle name="_среднесрочн 21.09.05г. инвест" xfId="26"/>
    <cellStyle name="_стац ЦРБ Акжар 2008" xfId="27"/>
    <cellStyle name="_строит 269-019-011" xfId="28"/>
    <cellStyle name="_ТРАНСФ ДЛЯ   Л Н" xfId="29"/>
    <cellStyle name="_туб Муср 2010" xfId="30"/>
    <cellStyle name="_формы по среднесроч плану" xfId="31"/>
    <cellStyle name="_центр крови 2010" xfId="32"/>
    <cellStyle name="Aaia?iue_laroux" xfId="33"/>
    <cellStyle name="Calc Currency (0)" xfId="34"/>
    <cellStyle name="Calc Currency (2)" xfId="35"/>
    <cellStyle name="Calc Percent (0)" xfId="36"/>
    <cellStyle name="Calc Percent (1)" xfId="37"/>
    <cellStyle name="Calc Percent (2)" xfId="38"/>
    <cellStyle name="Calc Units (0)" xfId="39"/>
    <cellStyle name="Calc Units (1)" xfId="40"/>
    <cellStyle name="Calc Units (2)" xfId="41"/>
    <cellStyle name="Comma [0]_#6 Temps &amp; Contractors" xfId="42"/>
    <cellStyle name="Comma [00]" xfId="43"/>
    <cellStyle name="Comma_#6 Temps &amp; Contractors" xfId="44"/>
    <cellStyle name="Currency [0]_#6 Temps &amp; Contractors" xfId="45"/>
    <cellStyle name="Currency [00]" xfId="46"/>
    <cellStyle name="Currency_#6 Temps &amp; Contractors" xfId="47"/>
    <cellStyle name="Date Short" xfId="48"/>
    <cellStyle name="DELTA" xfId="49"/>
    <cellStyle name="Enter Currency (0)" xfId="50"/>
    <cellStyle name="Enter Currency (2)" xfId="51"/>
    <cellStyle name="Enter Units (0)" xfId="52"/>
    <cellStyle name="Enter Units (1)" xfId="53"/>
    <cellStyle name="Enter Units (2)" xfId="54"/>
    <cellStyle name="Flag" xfId="55"/>
    <cellStyle name="Header1" xfId="56"/>
    <cellStyle name="Header2" xfId="57"/>
    <cellStyle name="Heading1" xfId="58"/>
    <cellStyle name="Heading2" xfId="59"/>
    <cellStyle name="Heading3" xfId="60"/>
    <cellStyle name="Heading4" xfId="61"/>
    <cellStyle name="Heading5" xfId="62"/>
    <cellStyle name="Heading6" xfId="63"/>
    <cellStyle name="Horizontal" xfId="64"/>
    <cellStyle name="Hyperlink" xfId="65"/>
    <cellStyle name="Iau?iue_23_1 " xfId="66"/>
    <cellStyle name="Link Currency (0)" xfId="67"/>
    <cellStyle name="Link Currency (2)" xfId="68"/>
    <cellStyle name="Link Units (0)" xfId="69"/>
    <cellStyle name="Link Units (1)" xfId="70"/>
    <cellStyle name="Link Units (2)" xfId="71"/>
    <cellStyle name="Matrix" xfId="72"/>
    <cellStyle name="Normal_# 41-Market &amp;Trends" xfId="73"/>
    <cellStyle name="normбlnм_laroux" xfId="74"/>
    <cellStyle name="Note" xfId="75"/>
    <cellStyle name="Oeiainiaue [0]_laroux" xfId="76"/>
    <cellStyle name="Oeiainiaue_laroux" xfId="77"/>
    <cellStyle name="Option" xfId="78"/>
    <cellStyle name="OptionHeading" xfId="79"/>
    <cellStyle name="Percent [0]" xfId="80"/>
    <cellStyle name="Percent [00]" xfId="81"/>
    <cellStyle name="Percent_#6 Temps &amp; Contractors" xfId="82"/>
    <cellStyle name="PrePop Currency (0)" xfId="83"/>
    <cellStyle name="PrePop Currency (2)" xfId="84"/>
    <cellStyle name="PrePop Units (0)" xfId="85"/>
    <cellStyle name="PrePop Units (1)" xfId="86"/>
    <cellStyle name="PrePop Units (2)" xfId="87"/>
    <cellStyle name="Price" xfId="88"/>
    <cellStyle name="Text Indent A" xfId="89"/>
    <cellStyle name="Text Indent B" xfId="90"/>
    <cellStyle name="Text Indent C" xfId="91"/>
    <cellStyle name="Unit" xfId="92"/>
    <cellStyle name="Vertical" xfId="93"/>
    <cellStyle name="Обычный" xfId="0" builtinId="0"/>
    <cellStyle name="Обычный 2" xfId="94"/>
    <cellStyle name="Обычный 2 2 2" xfId="1"/>
    <cellStyle name="Обычный 3" xfId="95"/>
    <cellStyle name="Обычный 3 2" xfId="96"/>
    <cellStyle name="Обычный 5" xfId="97"/>
    <cellStyle name="Обычный 5 3" xfId="98"/>
    <cellStyle name="Стиль 1" xfId="99"/>
    <cellStyle name="Тысячи [0]_Dbf_25" xfId="100"/>
    <cellStyle name="Тысячи_Dbf_25" xfId="10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B21"/>
  <sheetViews>
    <sheetView tabSelected="1" zoomScale="70" zoomScaleNormal="70" workbookViewId="0">
      <pane xSplit="4" ySplit="5" topLeftCell="E6" activePane="bottomRight" state="frozen"/>
      <selection pane="topRight" activeCell="D1" sqref="D1"/>
      <selection pane="bottomLeft" activeCell="A6" sqref="A6"/>
      <selection pane="bottomRight" activeCell="H11" sqref="H11"/>
    </sheetView>
  </sheetViews>
  <sheetFormatPr defaultRowHeight="18.75"/>
  <cols>
    <col min="1" max="1" width="8.5703125" style="1" customWidth="1"/>
    <col min="2" max="2" width="29" style="2" customWidth="1"/>
    <col min="3" max="3" width="20.28515625" style="2" customWidth="1"/>
    <col min="4" max="4" width="9.140625" style="1"/>
    <col min="5" max="6" width="7.42578125" style="2" hidden="1" customWidth="1"/>
    <col min="7" max="7" width="7.5703125" style="2" hidden="1" customWidth="1"/>
    <col min="8" max="8" width="13.28515625" style="3" customWidth="1"/>
    <col min="9" max="9" width="9.5703125" style="4" customWidth="1"/>
    <col min="10" max="10" width="15.28515625" style="4" customWidth="1"/>
    <col min="11" max="11" width="6.7109375" style="2" hidden="1" customWidth="1"/>
    <col min="12" max="12" width="11.28515625" style="2" hidden="1" customWidth="1"/>
    <col min="13" max="13" width="8.7109375" style="2" hidden="1" customWidth="1"/>
    <col min="14" max="14" width="9.85546875" style="2" hidden="1" customWidth="1"/>
    <col min="15" max="15" width="9.140625" style="2" hidden="1" customWidth="1"/>
    <col min="16" max="16" width="6.28515625" style="2" hidden="1" customWidth="1"/>
    <col min="17" max="17" width="8.85546875" style="2" hidden="1" customWidth="1"/>
    <col min="18" max="18" width="8.5703125" style="2" hidden="1" customWidth="1"/>
    <col min="19" max="19" width="6.28515625" style="5" hidden="1" customWidth="1"/>
    <col min="20" max="20" width="7.85546875" style="5" hidden="1" customWidth="1"/>
    <col min="21" max="21" width="6.28515625" style="5" hidden="1" customWidth="1"/>
    <col min="22" max="22" width="8.28515625" style="2" hidden="1" customWidth="1"/>
    <col min="23" max="23" width="7.85546875" style="2" hidden="1" customWidth="1"/>
    <col min="24" max="24" width="7.28515625" style="2" hidden="1" customWidth="1"/>
    <col min="25" max="25" width="6.7109375" style="2" hidden="1" customWidth="1"/>
    <col min="26" max="26" width="8" style="5" hidden="1" customWidth="1"/>
    <col min="27" max="28" width="5.85546875" style="5" hidden="1" customWidth="1"/>
    <col min="29" max="16384" width="9.140625" style="2"/>
  </cols>
  <sheetData>
    <row r="2" spans="1:28" ht="19.5" thickBot="1">
      <c r="C2" s="2" t="s">
        <v>41</v>
      </c>
    </row>
    <row r="3" spans="1:28" ht="13.5" customHeight="1">
      <c r="A3" s="62" t="s">
        <v>23</v>
      </c>
      <c r="B3" s="69" t="s">
        <v>22</v>
      </c>
      <c r="C3" s="70"/>
      <c r="D3" s="62" t="s">
        <v>0</v>
      </c>
      <c r="E3" s="55" t="s">
        <v>1</v>
      </c>
      <c r="F3" s="57"/>
      <c r="G3" s="62" t="s">
        <v>2</v>
      </c>
      <c r="H3" s="60" t="s">
        <v>3</v>
      </c>
      <c r="I3" s="62" t="s">
        <v>4</v>
      </c>
      <c r="J3" s="62"/>
      <c r="K3" s="55" t="s">
        <v>5</v>
      </c>
      <c r="L3" s="56"/>
      <c r="M3" s="56"/>
      <c r="N3" s="57"/>
      <c r="O3" s="58" t="s">
        <v>6</v>
      </c>
      <c r="P3" s="59"/>
      <c r="Q3" s="59"/>
      <c r="R3" s="59"/>
      <c r="S3" s="59"/>
      <c r="T3" s="59"/>
      <c r="U3" s="59"/>
      <c r="V3" s="58" t="s">
        <v>7</v>
      </c>
      <c r="W3" s="59"/>
      <c r="X3" s="59"/>
      <c r="Y3" s="59"/>
      <c r="Z3" s="59"/>
      <c r="AA3" s="59"/>
      <c r="AB3" s="59"/>
    </row>
    <row r="4" spans="1:28">
      <c r="A4" s="66"/>
      <c r="B4" s="71"/>
      <c r="C4" s="72"/>
      <c r="D4" s="66"/>
      <c r="E4" s="67"/>
      <c r="F4" s="68"/>
      <c r="G4" s="66"/>
      <c r="H4" s="61"/>
      <c r="I4" s="62"/>
      <c r="J4" s="62"/>
      <c r="K4" s="63"/>
      <c r="L4" s="64"/>
      <c r="M4" s="64"/>
      <c r="N4" s="65"/>
      <c r="O4" s="49" t="s">
        <v>8</v>
      </c>
      <c r="P4" s="50"/>
      <c r="Q4" s="50"/>
      <c r="R4" s="51"/>
      <c r="S4" s="52" t="s">
        <v>9</v>
      </c>
      <c r="T4" s="53"/>
      <c r="U4" s="54"/>
      <c r="V4" s="55" t="s">
        <v>8</v>
      </c>
      <c r="W4" s="56"/>
      <c r="X4" s="56"/>
      <c r="Y4" s="57"/>
      <c r="Z4" s="52" t="s">
        <v>9</v>
      </c>
      <c r="AA4" s="53"/>
      <c r="AB4" s="54"/>
    </row>
    <row r="5" spans="1:28" ht="18" customHeight="1" thickBot="1">
      <c r="A5" s="66"/>
      <c r="B5" s="73"/>
      <c r="C5" s="74"/>
      <c r="D5" s="66"/>
      <c r="E5" s="6" t="s">
        <v>8</v>
      </c>
      <c r="F5" s="7" t="s">
        <v>10</v>
      </c>
      <c r="G5" s="66"/>
      <c r="H5" s="61"/>
      <c r="I5" s="8" t="s">
        <v>8</v>
      </c>
      <c r="J5" s="8" t="s">
        <v>10</v>
      </c>
      <c r="K5" s="9" t="s">
        <v>11</v>
      </c>
      <c r="L5" s="9" t="s">
        <v>10</v>
      </c>
      <c r="M5" s="9" t="s">
        <v>12</v>
      </c>
      <c r="N5" s="9" t="s">
        <v>10</v>
      </c>
      <c r="O5" s="10" t="s">
        <v>13</v>
      </c>
      <c r="P5" s="11" t="s">
        <v>14</v>
      </c>
      <c r="Q5" s="11" t="s">
        <v>15</v>
      </c>
      <c r="R5" s="11" t="s">
        <v>16</v>
      </c>
      <c r="S5" s="12" t="s">
        <v>14</v>
      </c>
      <c r="T5" s="12" t="s">
        <v>15</v>
      </c>
      <c r="U5" s="12" t="s">
        <v>16</v>
      </c>
      <c r="V5" s="10" t="s">
        <v>13</v>
      </c>
      <c r="W5" s="13" t="s">
        <v>17</v>
      </c>
      <c r="X5" s="13" t="s">
        <v>18</v>
      </c>
      <c r="Y5" s="13" t="s">
        <v>19</v>
      </c>
      <c r="Z5" s="14" t="s">
        <v>17</v>
      </c>
      <c r="AA5" s="14" t="s">
        <v>18</v>
      </c>
      <c r="AB5" s="14" t="s">
        <v>19</v>
      </c>
    </row>
    <row r="6" spans="1:28" ht="38.25" customHeight="1">
      <c r="A6" s="15">
        <v>1</v>
      </c>
      <c r="B6" s="43" t="s">
        <v>27</v>
      </c>
      <c r="C6" s="44"/>
      <c r="D6" s="16" t="s">
        <v>33</v>
      </c>
      <c r="E6" s="17"/>
      <c r="F6" s="17"/>
      <c r="G6" s="18"/>
      <c r="H6" s="19">
        <v>35600</v>
      </c>
      <c r="I6" s="20">
        <v>1</v>
      </c>
      <c r="J6" s="39">
        <f>H6*I6</f>
        <v>35600</v>
      </c>
      <c r="K6" s="21"/>
      <c r="L6" s="21"/>
      <c r="M6" s="21"/>
      <c r="N6" s="22">
        <f t="shared" ref="N6:N12" si="0">M6*H6/1000</f>
        <v>0</v>
      </c>
      <c r="O6" s="23">
        <f t="shared" ref="O6:O12" si="1">P6+Q6+R6</f>
        <v>0</v>
      </c>
      <c r="P6" s="23"/>
      <c r="Q6" s="23"/>
      <c r="R6" s="23"/>
      <c r="S6" s="24">
        <f t="shared" ref="S6:S12" si="2">H6*P6/1000</f>
        <v>0</v>
      </c>
      <c r="T6" s="24">
        <f t="shared" ref="T6:T12" si="3">H6*Q6/1000</f>
        <v>0</v>
      </c>
      <c r="U6" s="24">
        <f t="shared" ref="U6:U12" si="4">H6*R6/1000</f>
        <v>0</v>
      </c>
      <c r="V6" s="23">
        <f t="shared" ref="V6:V12" si="5">W6+X6+Y6</f>
        <v>0</v>
      </c>
      <c r="W6" s="23"/>
      <c r="X6" s="23"/>
      <c r="Y6" s="23"/>
      <c r="Z6" s="24">
        <f t="shared" ref="Z6:Z12" si="6">H6*W6/1000</f>
        <v>0</v>
      </c>
      <c r="AA6" s="24">
        <f t="shared" ref="AA6:AA12" si="7">H6*X6/1000</f>
        <v>0</v>
      </c>
      <c r="AB6" s="24">
        <f t="shared" ref="AB6:AB12" si="8">H6*Y6/1000</f>
        <v>0</v>
      </c>
    </row>
    <row r="7" spans="1:28" ht="38.25" customHeight="1">
      <c r="A7" s="15">
        <v>2</v>
      </c>
      <c r="B7" s="43" t="s">
        <v>40</v>
      </c>
      <c r="C7" s="44"/>
      <c r="D7" s="16" t="s">
        <v>34</v>
      </c>
      <c r="E7" s="17"/>
      <c r="F7" s="17"/>
      <c r="G7" s="18"/>
      <c r="H7" s="19">
        <v>27500</v>
      </c>
      <c r="I7" s="20">
        <v>2</v>
      </c>
      <c r="J7" s="39">
        <f t="shared" ref="J7:J16" si="9">H7*I7</f>
        <v>55000</v>
      </c>
      <c r="K7" s="21"/>
      <c r="L7" s="21"/>
      <c r="M7" s="21"/>
      <c r="N7" s="22">
        <f t="shared" si="0"/>
        <v>0</v>
      </c>
      <c r="O7" s="23">
        <f t="shared" si="1"/>
        <v>0</v>
      </c>
      <c r="P7" s="23"/>
      <c r="Q7" s="23"/>
      <c r="R7" s="23"/>
      <c r="S7" s="24">
        <f t="shared" si="2"/>
        <v>0</v>
      </c>
      <c r="T7" s="24">
        <f t="shared" si="3"/>
        <v>0</v>
      </c>
      <c r="U7" s="24">
        <f t="shared" si="4"/>
        <v>0</v>
      </c>
      <c r="V7" s="23">
        <f t="shared" si="5"/>
        <v>0</v>
      </c>
      <c r="W7" s="23"/>
      <c r="X7" s="23"/>
      <c r="Y7" s="23"/>
      <c r="Z7" s="24">
        <f t="shared" si="6"/>
        <v>0</v>
      </c>
      <c r="AA7" s="24">
        <f t="shared" si="7"/>
        <v>0</v>
      </c>
      <c r="AB7" s="24">
        <f t="shared" si="8"/>
        <v>0</v>
      </c>
    </row>
    <row r="8" spans="1:28">
      <c r="A8" s="15">
        <v>3</v>
      </c>
      <c r="B8" s="43" t="s">
        <v>28</v>
      </c>
      <c r="C8" s="44"/>
      <c r="D8" s="16" t="s">
        <v>33</v>
      </c>
      <c r="E8" s="17"/>
      <c r="F8" s="17"/>
      <c r="G8" s="18"/>
      <c r="H8" s="19">
        <v>7100</v>
      </c>
      <c r="I8" s="20">
        <v>1</v>
      </c>
      <c r="J8" s="39">
        <f t="shared" si="9"/>
        <v>7100</v>
      </c>
      <c r="K8" s="21"/>
      <c r="L8" s="21"/>
      <c r="M8" s="21"/>
      <c r="N8" s="22">
        <f t="shared" si="0"/>
        <v>0</v>
      </c>
      <c r="O8" s="23">
        <f t="shared" si="1"/>
        <v>0</v>
      </c>
      <c r="P8" s="23"/>
      <c r="Q8" s="23"/>
      <c r="R8" s="23"/>
      <c r="S8" s="24">
        <f t="shared" si="2"/>
        <v>0</v>
      </c>
      <c r="T8" s="24">
        <f t="shared" si="3"/>
        <v>0</v>
      </c>
      <c r="U8" s="24">
        <f t="shared" si="4"/>
        <v>0</v>
      </c>
      <c r="V8" s="23">
        <f t="shared" si="5"/>
        <v>0</v>
      </c>
      <c r="W8" s="23"/>
      <c r="X8" s="23"/>
      <c r="Y8" s="23"/>
      <c r="Z8" s="24">
        <f t="shared" si="6"/>
        <v>0</v>
      </c>
      <c r="AA8" s="24">
        <f t="shared" si="7"/>
        <v>0</v>
      </c>
      <c r="AB8" s="24">
        <f t="shared" si="8"/>
        <v>0</v>
      </c>
    </row>
    <row r="9" spans="1:28">
      <c r="A9" s="15">
        <v>4</v>
      </c>
      <c r="B9" s="43" t="s">
        <v>29</v>
      </c>
      <c r="C9" s="44"/>
      <c r="D9" s="16" t="s">
        <v>33</v>
      </c>
      <c r="E9" s="17"/>
      <c r="F9" s="17"/>
      <c r="G9" s="18"/>
      <c r="H9" s="19">
        <v>8200</v>
      </c>
      <c r="I9" s="20">
        <v>1</v>
      </c>
      <c r="J9" s="39">
        <f t="shared" si="9"/>
        <v>8200</v>
      </c>
      <c r="K9" s="21"/>
      <c r="L9" s="21"/>
      <c r="M9" s="21"/>
      <c r="N9" s="22">
        <f t="shared" si="0"/>
        <v>0</v>
      </c>
      <c r="O9" s="23">
        <f t="shared" si="1"/>
        <v>0</v>
      </c>
      <c r="P9" s="23"/>
      <c r="Q9" s="23"/>
      <c r="R9" s="23"/>
      <c r="S9" s="24">
        <f t="shared" si="2"/>
        <v>0</v>
      </c>
      <c r="T9" s="24">
        <f t="shared" si="3"/>
        <v>0</v>
      </c>
      <c r="U9" s="24">
        <f t="shared" si="4"/>
        <v>0</v>
      </c>
      <c r="V9" s="23">
        <f t="shared" si="5"/>
        <v>0</v>
      </c>
      <c r="W9" s="23"/>
      <c r="X9" s="23"/>
      <c r="Y9" s="23"/>
      <c r="Z9" s="24">
        <f t="shared" si="6"/>
        <v>0</v>
      </c>
      <c r="AA9" s="24">
        <f t="shared" si="7"/>
        <v>0</v>
      </c>
      <c r="AB9" s="24">
        <f t="shared" si="8"/>
        <v>0</v>
      </c>
    </row>
    <row r="10" spans="1:28">
      <c r="A10" s="15">
        <v>5</v>
      </c>
      <c r="B10" s="43" t="s">
        <v>30</v>
      </c>
      <c r="C10" s="44"/>
      <c r="D10" s="16" t="s">
        <v>33</v>
      </c>
      <c r="E10" s="17"/>
      <c r="F10" s="17"/>
      <c r="G10" s="18"/>
      <c r="H10" s="19">
        <v>19000</v>
      </c>
      <c r="I10" s="20">
        <v>5</v>
      </c>
      <c r="J10" s="39">
        <f t="shared" si="9"/>
        <v>95000</v>
      </c>
      <c r="K10" s="21"/>
      <c r="L10" s="21"/>
      <c r="M10" s="21"/>
      <c r="N10" s="22">
        <f t="shared" si="0"/>
        <v>0</v>
      </c>
      <c r="O10" s="23">
        <f t="shared" si="1"/>
        <v>0</v>
      </c>
      <c r="P10" s="23"/>
      <c r="Q10" s="23"/>
      <c r="R10" s="23"/>
      <c r="S10" s="24">
        <f t="shared" si="2"/>
        <v>0</v>
      </c>
      <c r="T10" s="24">
        <f t="shared" si="3"/>
        <v>0</v>
      </c>
      <c r="U10" s="24">
        <f t="shared" si="4"/>
        <v>0</v>
      </c>
      <c r="V10" s="23">
        <f t="shared" si="5"/>
        <v>0</v>
      </c>
      <c r="W10" s="23"/>
      <c r="X10" s="23"/>
      <c r="Y10" s="23"/>
      <c r="Z10" s="24">
        <f t="shared" si="6"/>
        <v>0</v>
      </c>
      <c r="AA10" s="24">
        <f t="shared" si="7"/>
        <v>0</v>
      </c>
      <c r="AB10" s="24">
        <f t="shared" si="8"/>
        <v>0</v>
      </c>
    </row>
    <row r="11" spans="1:28">
      <c r="A11" s="15">
        <v>6</v>
      </c>
      <c r="B11" s="43" t="s">
        <v>31</v>
      </c>
      <c r="C11" s="44"/>
      <c r="D11" s="16" t="s">
        <v>33</v>
      </c>
      <c r="E11" s="17"/>
      <c r="F11" s="17"/>
      <c r="G11" s="18"/>
      <c r="H11" s="19">
        <v>91000</v>
      </c>
      <c r="I11" s="20">
        <v>0.2</v>
      </c>
      <c r="J11" s="39">
        <f t="shared" si="9"/>
        <v>18200</v>
      </c>
      <c r="K11" s="21"/>
      <c r="L11" s="21"/>
      <c r="M11" s="21"/>
      <c r="N11" s="22">
        <f t="shared" si="0"/>
        <v>0</v>
      </c>
      <c r="O11" s="23">
        <f t="shared" si="1"/>
        <v>0</v>
      </c>
      <c r="P11" s="23"/>
      <c r="Q11" s="23"/>
      <c r="R11" s="23"/>
      <c r="S11" s="24">
        <f t="shared" si="2"/>
        <v>0</v>
      </c>
      <c r="T11" s="24">
        <f t="shared" si="3"/>
        <v>0</v>
      </c>
      <c r="U11" s="24">
        <f t="shared" si="4"/>
        <v>0</v>
      </c>
      <c r="V11" s="23">
        <f t="shared" si="5"/>
        <v>0</v>
      </c>
      <c r="W11" s="23"/>
      <c r="X11" s="23"/>
      <c r="Y11" s="23"/>
      <c r="Z11" s="24">
        <f t="shared" si="6"/>
        <v>0</v>
      </c>
      <c r="AA11" s="24">
        <f t="shared" si="7"/>
        <v>0</v>
      </c>
      <c r="AB11" s="24">
        <f t="shared" si="8"/>
        <v>0</v>
      </c>
    </row>
    <row r="12" spans="1:28">
      <c r="A12" s="15">
        <v>7</v>
      </c>
      <c r="B12" s="43" t="s">
        <v>32</v>
      </c>
      <c r="C12" s="44"/>
      <c r="D12" s="16" t="s">
        <v>33</v>
      </c>
      <c r="E12" s="17"/>
      <c r="F12" s="17"/>
      <c r="G12" s="18"/>
      <c r="H12" s="19">
        <v>128000</v>
      </c>
      <c r="I12" s="20">
        <v>0.2</v>
      </c>
      <c r="J12" s="39">
        <f t="shared" si="9"/>
        <v>25600</v>
      </c>
      <c r="K12" s="21"/>
      <c r="L12" s="21"/>
      <c r="M12" s="21"/>
      <c r="N12" s="22">
        <f t="shared" si="0"/>
        <v>0</v>
      </c>
      <c r="O12" s="23">
        <f t="shared" si="1"/>
        <v>0</v>
      </c>
      <c r="P12" s="23"/>
      <c r="Q12" s="23"/>
      <c r="R12" s="23"/>
      <c r="S12" s="24">
        <f t="shared" si="2"/>
        <v>0</v>
      </c>
      <c r="T12" s="24">
        <f t="shared" si="3"/>
        <v>0</v>
      </c>
      <c r="U12" s="24">
        <f t="shared" si="4"/>
        <v>0</v>
      </c>
      <c r="V12" s="23">
        <f t="shared" si="5"/>
        <v>0</v>
      </c>
      <c r="W12" s="23"/>
      <c r="X12" s="23"/>
      <c r="Y12" s="23"/>
      <c r="Z12" s="24">
        <f t="shared" si="6"/>
        <v>0</v>
      </c>
      <c r="AA12" s="24">
        <f t="shared" si="7"/>
        <v>0</v>
      </c>
      <c r="AB12" s="24">
        <f t="shared" si="8"/>
        <v>0</v>
      </c>
    </row>
    <row r="13" spans="1:28" ht="38.25" customHeight="1">
      <c r="A13" s="15">
        <v>8</v>
      </c>
      <c r="B13" s="45" t="s">
        <v>36</v>
      </c>
      <c r="C13" s="46"/>
      <c r="D13" s="15" t="s">
        <v>35</v>
      </c>
      <c r="E13" s="25"/>
      <c r="F13" s="25"/>
      <c r="G13" s="25"/>
      <c r="H13" s="26">
        <v>4100</v>
      </c>
      <c r="I13" s="27">
        <v>2</v>
      </c>
      <c r="J13" s="39">
        <f t="shared" si="9"/>
        <v>8200</v>
      </c>
      <c r="K13" s="21"/>
      <c r="L13" s="21"/>
      <c r="M13" s="21"/>
      <c r="N13" s="22">
        <f t="shared" ref="N13" si="10">M13*H13/1000</f>
        <v>0</v>
      </c>
      <c r="O13" s="23">
        <f t="shared" ref="O13" si="11">P13+Q13+R13</f>
        <v>0</v>
      </c>
      <c r="P13" s="23"/>
      <c r="Q13" s="23"/>
      <c r="R13" s="23"/>
      <c r="S13" s="24">
        <f t="shared" ref="S13" si="12">H13*P13/1000</f>
        <v>0</v>
      </c>
      <c r="T13" s="24">
        <f t="shared" ref="T13" si="13">H13*Q13/1000</f>
        <v>0</v>
      </c>
      <c r="U13" s="24">
        <f t="shared" ref="U13" si="14">H13*R13/1000</f>
        <v>0</v>
      </c>
      <c r="V13" s="23">
        <f t="shared" ref="V13" si="15">W13+X13+Y13</f>
        <v>0</v>
      </c>
      <c r="W13" s="23"/>
      <c r="X13" s="23"/>
      <c r="Y13" s="23"/>
      <c r="Z13" s="24">
        <f t="shared" ref="Z13" si="16">H13*W13/1000</f>
        <v>0</v>
      </c>
      <c r="AA13" s="24">
        <f t="shared" ref="AA13" si="17">H13*X13/1000</f>
        <v>0</v>
      </c>
      <c r="AB13" s="24">
        <f t="shared" ref="AB13" si="18">H13*Y13/1000</f>
        <v>0</v>
      </c>
    </row>
    <row r="14" spans="1:28" ht="163.5" customHeight="1">
      <c r="A14" s="15">
        <v>9</v>
      </c>
      <c r="B14" s="47" t="s">
        <v>37</v>
      </c>
      <c r="C14" s="47"/>
      <c r="D14" s="16" t="s">
        <v>21</v>
      </c>
      <c r="E14" s="25"/>
      <c r="F14" s="25"/>
      <c r="G14" s="25"/>
      <c r="H14" s="28">
        <v>55900</v>
      </c>
      <c r="I14" s="29">
        <v>1</v>
      </c>
      <c r="J14" s="39">
        <f t="shared" si="9"/>
        <v>55900</v>
      </c>
      <c r="K14" s="21"/>
      <c r="L14" s="21"/>
      <c r="M14" s="21"/>
      <c r="N14" s="22">
        <f t="shared" ref="N14:N16" si="19">M14*H14/1000</f>
        <v>0</v>
      </c>
      <c r="O14" s="23">
        <f t="shared" ref="O14:O16" si="20">P14+Q14+R14</f>
        <v>0</v>
      </c>
      <c r="P14" s="23"/>
      <c r="Q14" s="23"/>
      <c r="R14" s="23"/>
      <c r="S14" s="24">
        <f t="shared" ref="S14:S16" si="21">H14*P14/1000</f>
        <v>0</v>
      </c>
      <c r="T14" s="24">
        <f t="shared" ref="T14:T16" si="22">H14*Q14/1000</f>
        <v>0</v>
      </c>
      <c r="U14" s="24">
        <f t="shared" ref="U14:U16" si="23">H14*R14/1000</f>
        <v>0</v>
      </c>
      <c r="V14" s="23">
        <f t="shared" ref="V14:V16" si="24">W14+X14+Y14</f>
        <v>0</v>
      </c>
      <c r="W14" s="23"/>
      <c r="X14" s="23"/>
      <c r="Y14" s="23"/>
      <c r="Z14" s="24">
        <f t="shared" ref="Z14:Z16" si="25">H14*W14/1000</f>
        <v>0</v>
      </c>
      <c r="AA14" s="24">
        <f t="shared" ref="AA14:AA16" si="26">H14*X14/1000</f>
        <v>0</v>
      </c>
      <c r="AB14" s="24">
        <f t="shared" ref="AB14:AB16" si="27">H14*Y14/1000</f>
        <v>0</v>
      </c>
    </row>
    <row r="15" spans="1:28" ht="177.75" customHeight="1">
      <c r="A15" s="15">
        <v>10</v>
      </c>
      <c r="B15" s="48" t="s">
        <v>38</v>
      </c>
      <c r="C15" s="48"/>
      <c r="D15" s="30" t="s">
        <v>21</v>
      </c>
      <c r="E15" s="25"/>
      <c r="F15" s="25"/>
      <c r="G15" s="25"/>
      <c r="H15" s="28">
        <v>290900</v>
      </c>
      <c r="I15" s="29">
        <v>1</v>
      </c>
      <c r="J15" s="39">
        <f t="shared" si="9"/>
        <v>290900</v>
      </c>
      <c r="K15" s="21"/>
      <c r="L15" s="21"/>
      <c r="M15" s="21"/>
      <c r="N15" s="22">
        <f t="shared" si="19"/>
        <v>0</v>
      </c>
      <c r="O15" s="23">
        <f t="shared" si="20"/>
        <v>0</v>
      </c>
      <c r="P15" s="23"/>
      <c r="Q15" s="23"/>
      <c r="R15" s="23"/>
      <c r="S15" s="24">
        <f t="shared" si="21"/>
        <v>0</v>
      </c>
      <c r="T15" s="24">
        <f t="shared" si="22"/>
        <v>0</v>
      </c>
      <c r="U15" s="24">
        <f t="shared" si="23"/>
        <v>0</v>
      </c>
      <c r="V15" s="23">
        <f t="shared" si="24"/>
        <v>0</v>
      </c>
      <c r="W15" s="23"/>
      <c r="X15" s="23"/>
      <c r="Y15" s="23"/>
      <c r="Z15" s="24">
        <f t="shared" si="25"/>
        <v>0</v>
      </c>
      <c r="AA15" s="24">
        <f t="shared" si="26"/>
        <v>0</v>
      </c>
      <c r="AB15" s="24">
        <f t="shared" si="27"/>
        <v>0</v>
      </c>
    </row>
    <row r="16" spans="1:28" ht="84" customHeight="1">
      <c r="A16" s="15">
        <v>11</v>
      </c>
      <c r="B16" s="48" t="s">
        <v>39</v>
      </c>
      <c r="C16" s="48"/>
      <c r="D16" s="16" t="s">
        <v>20</v>
      </c>
      <c r="E16" s="25"/>
      <c r="F16" s="25"/>
      <c r="G16" s="25"/>
      <c r="H16" s="31">
        <v>500</v>
      </c>
      <c r="I16" s="32">
        <v>2000</v>
      </c>
      <c r="J16" s="39">
        <f t="shared" si="9"/>
        <v>1000000</v>
      </c>
      <c r="K16" s="21"/>
      <c r="L16" s="21"/>
      <c r="M16" s="21"/>
      <c r="N16" s="22">
        <f t="shared" si="19"/>
        <v>0</v>
      </c>
      <c r="O16" s="23">
        <f t="shared" si="20"/>
        <v>0</v>
      </c>
      <c r="P16" s="23"/>
      <c r="Q16" s="23"/>
      <c r="R16" s="23"/>
      <c r="S16" s="24">
        <f t="shared" si="21"/>
        <v>0</v>
      </c>
      <c r="T16" s="24">
        <f t="shared" si="22"/>
        <v>0</v>
      </c>
      <c r="U16" s="24">
        <f t="shared" si="23"/>
        <v>0</v>
      </c>
      <c r="V16" s="23">
        <f t="shared" si="24"/>
        <v>0</v>
      </c>
      <c r="W16" s="23"/>
      <c r="X16" s="23"/>
      <c r="Y16" s="23"/>
      <c r="Z16" s="24">
        <f t="shared" si="25"/>
        <v>0</v>
      </c>
      <c r="AA16" s="24">
        <f t="shared" si="26"/>
        <v>0</v>
      </c>
      <c r="AB16" s="24">
        <f t="shared" si="27"/>
        <v>0</v>
      </c>
    </row>
    <row r="17" spans="1:28" s="38" customFormat="1">
      <c r="A17" s="33"/>
      <c r="B17" s="41" t="s">
        <v>24</v>
      </c>
      <c r="C17" s="42"/>
      <c r="D17" s="34"/>
      <c r="E17" s="35"/>
      <c r="F17" s="35"/>
      <c r="G17" s="35"/>
      <c r="H17" s="34"/>
      <c r="I17" s="36"/>
      <c r="J17" s="40">
        <f>SUM(J6:J16)</f>
        <v>1599700</v>
      </c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</row>
    <row r="21" spans="1:28">
      <c r="B21" s="2" t="s">
        <v>25</v>
      </c>
      <c r="D21" s="1" t="s">
        <v>26</v>
      </c>
    </row>
  </sheetData>
  <mergeCells count="26">
    <mergeCell ref="I3:J4"/>
    <mergeCell ref="K3:N4"/>
    <mergeCell ref="A3:A5"/>
    <mergeCell ref="D3:D5"/>
    <mergeCell ref="E3:F4"/>
    <mergeCell ref="G3:G5"/>
    <mergeCell ref="B3:C5"/>
    <mergeCell ref="B6:C6"/>
    <mergeCell ref="B7:C7"/>
    <mergeCell ref="B8:C8"/>
    <mergeCell ref="H3:H5"/>
    <mergeCell ref="O4:R4"/>
    <mergeCell ref="S4:U4"/>
    <mergeCell ref="V4:Y4"/>
    <mergeCell ref="Z4:AB4"/>
    <mergeCell ref="O3:U3"/>
    <mergeCell ref="V3:AB3"/>
    <mergeCell ref="B17:C17"/>
    <mergeCell ref="B9:C9"/>
    <mergeCell ref="B10:C10"/>
    <mergeCell ref="B11:C11"/>
    <mergeCell ref="B12:C12"/>
    <mergeCell ref="B13:C13"/>
    <mergeCell ref="B14:C14"/>
    <mergeCell ref="B16:C16"/>
    <mergeCell ref="B15:C15"/>
  </mergeCells>
  <pageMargins left="0.15748031496062992" right="0.19685039370078741" top="0.19685039370078741" bottom="0.19685039370078741" header="0.51181102362204722" footer="0.5118110236220472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тех спец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1</cp:lastModifiedBy>
  <cp:lastPrinted>2018-09-21T08:31:09Z</cp:lastPrinted>
  <dcterms:created xsi:type="dcterms:W3CDTF">2018-08-13T05:40:52Z</dcterms:created>
  <dcterms:modified xsi:type="dcterms:W3CDTF">2018-09-21T08:31:14Z</dcterms:modified>
</cp:coreProperties>
</file>