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ренг пленка" sheetId="1" r:id="rId1"/>
  </sheets>
  <calcPr calcId="124519"/>
</workbook>
</file>

<file path=xl/calcChain.xml><?xml version="1.0" encoding="utf-8"?>
<calcChain xmlns="http://schemas.openxmlformats.org/spreadsheetml/2006/main">
  <c r="AB24" i="1"/>
  <c r="U24"/>
  <c r="N24"/>
  <c r="G24"/>
  <c r="D24"/>
  <c r="AE23"/>
  <c r="AA23"/>
  <c r="X23"/>
  <c r="T23"/>
  <c r="Q23"/>
  <c r="M23"/>
  <c r="J23"/>
  <c r="AI23" s="1"/>
  <c r="F23"/>
  <c r="AH23" s="1"/>
  <c r="E23"/>
  <c r="X22"/>
  <c r="T22"/>
  <c r="Q22"/>
  <c r="M22"/>
  <c r="J22"/>
  <c r="AI22" s="1"/>
  <c r="F22"/>
  <c r="AH22" s="1"/>
  <c r="E22"/>
  <c r="AE21"/>
  <c r="AA21"/>
  <c r="X21"/>
  <c r="T21"/>
  <c r="Q21"/>
  <c r="M21"/>
  <c r="J21"/>
  <c r="F21"/>
  <c r="AH21" s="1"/>
  <c r="E21"/>
  <c r="AE20"/>
  <c r="AA20"/>
  <c r="X20"/>
  <c r="T20"/>
  <c r="Q20"/>
  <c r="M20"/>
  <c r="J20"/>
  <c r="F20"/>
  <c r="AH20" s="1"/>
  <c r="E20"/>
  <c r="AE19"/>
  <c r="AA19"/>
  <c r="X19"/>
  <c r="T19"/>
  <c r="Q19"/>
  <c r="M19"/>
  <c r="J19"/>
  <c r="AI19" s="1"/>
  <c r="F19"/>
  <c r="AH19" s="1"/>
  <c r="E19"/>
  <c r="AE18"/>
  <c r="AA18"/>
  <c r="X18"/>
  <c r="T18"/>
  <c r="Q18"/>
  <c r="M18"/>
  <c r="J18"/>
  <c r="AI18" s="1"/>
  <c r="F18"/>
  <c r="AH18" s="1"/>
  <c r="E18"/>
  <c r="AE17"/>
  <c r="AA17"/>
  <c r="X17"/>
  <c r="T17"/>
  <c r="Q17"/>
  <c r="M17"/>
  <c r="J17"/>
  <c r="F17"/>
  <c r="AH17" s="1"/>
  <c r="E17"/>
  <c r="X16"/>
  <c r="T16"/>
  <c r="J16"/>
  <c r="F16"/>
  <c r="AH16" s="1"/>
  <c r="E16"/>
  <c r="AE15"/>
  <c r="AA15"/>
  <c r="X15"/>
  <c r="T15"/>
  <c r="Q15"/>
  <c r="M15"/>
  <c r="J15"/>
  <c r="AI15" s="1"/>
  <c r="F15"/>
  <c r="AH15" s="1"/>
  <c r="E15"/>
  <c r="AE14"/>
  <c r="AA14"/>
  <c r="X14"/>
  <c r="T14"/>
  <c r="Q14"/>
  <c r="M14"/>
  <c r="J14"/>
  <c r="AI14" s="1"/>
  <c r="F14"/>
  <c r="AH14" s="1"/>
  <c r="E14"/>
  <c r="AE13"/>
  <c r="AA13"/>
  <c r="X13"/>
  <c r="T13"/>
  <c r="Q13"/>
  <c r="M13"/>
  <c r="J13"/>
  <c r="F13"/>
  <c r="AH13" s="1"/>
  <c r="E13"/>
  <c r="AE12"/>
  <c r="AA12"/>
  <c r="X12"/>
  <c r="T12"/>
  <c r="Q12"/>
  <c r="M12"/>
  <c r="J12"/>
  <c r="F12"/>
  <c r="AH12" s="1"/>
  <c r="E12"/>
  <c r="AE11"/>
  <c r="AA11"/>
  <c r="X11"/>
  <c r="T11"/>
  <c r="Q11"/>
  <c r="M11"/>
  <c r="J11"/>
  <c r="AI11" s="1"/>
  <c r="F11"/>
  <c r="AH11" s="1"/>
  <c r="E11"/>
  <c r="X10"/>
  <c r="T10"/>
  <c r="J10"/>
  <c r="AI10" s="1"/>
  <c r="F10"/>
  <c r="AH10" s="1"/>
  <c r="E10"/>
  <c r="X9"/>
  <c r="T9"/>
  <c r="J9"/>
  <c r="F9"/>
  <c r="AH9" s="1"/>
  <c r="E9"/>
  <c r="AE8"/>
  <c r="AA8"/>
  <c r="X8"/>
  <c r="T8"/>
  <c r="Q8"/>
  <c r="M8"/>
  <c r="J8"/>
  <c r="F8"/>
  <c r="AH8" s="1"/>
  <c r="E8"/>
  <c r="X7"/>
  <c r="T7"/>
  <c r="J7"/>
  <c r="AI7" s="1"/>
  <c r="F7"/>
  <c r="AH7" s="1"/>
  <c r="E7"/>
  <c r="AE6"/>
  <c r="AE24" s="1"/>
  <c r="AA6"/>
  <c r="X6"/>
  <c r="X24" s="1"/>
  <c r="T6"/>
  <c r="Q6"/>
  <c r="Q24" s="1"/>
  <c r="M6"/>
  <c r="J6"/>
  <c r="J24" s="1"/>
  <c r="F6"/>
  <c r="E6"/>
  <c r="F24" l="1"/>
  <c r="M24"/>
  <c r="T24"/>
  <c r="AA24"/>
  <c r="AI9"/>
  <c r="AI13"/>
  <c r="AI17"/>
  <c r="AI21"/>
  <c r="E24"/>
  <c r="AI8"/>
  <c r="AI12"/>
  <c r="AI16"/>
  <c r="AI20"/>
  <c r="AH6"/>
  <c r="AI6"/>
  <c r="AI24" l="1"/>
  <c r="AH24"/>
</calcChain>
</file>

<file path=xl/sharedStrings.xml><?xml version="1.0" encoding="utf-8"?>
<sst xmlns="http://schemas.openxmlformats.org/spreadsheetml/2006/main" count="71" uniqueCount="48">
  <si>
    <t xml:space="preserve">Торг.наимен.
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</si>
  <si>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</si>
  <si>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</si>
  <si>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</si>
  <si>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</si>
  <si>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</si>
  <si>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</si>
  <si>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</si>
  <si>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</si>
  <si>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</si>
  <si>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</si>
  <si>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</si>
  <si>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</si>
  <si>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</si>
  <si>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</si>
  <si>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</si>
  <si>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</si>
  <si>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</si>
  <si>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</si>
  <si>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</si>
  <si>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</si>
  <si>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</si>
  <si>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</si>
  <si>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</si>
  <si>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</si>
  <si>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рентген пленка к аппарату Кодак 30*40 зеленая</t>
  </si>
  <si>
    <t>рентген пленка  Кодак 35*35 зеленая</t>
  </si>
  <si>
    <t>рентген пленка 30х40 (зел)№5 (100 л)</t>
  </si>
  <si>
    <t>рентген пленка 24х30 (зел) №5 (100 л) кодак</t>
  </si>
  <si>
    <t>рентген пленка 24 х30(зел) №5 (100 л)</t>
  </si>
  <si>
    <t>термографическая  пленка  AGFA  DRYSTAR DT2B 35х43см</t>
  </si>
  <si>
    <t>термограф рентген пленка  AGFA  DRYSTAR DT2B   20х25  (100 л)</t>
  </si>
  <si>
    <t>рентген пленка 35 х35 (зел)</t>
  </si>
  <si>
    <t>фототермографическая пленка Кодак  DryView 100 л 35*43</t>
  </si>
  <si>
    <t>фототермографическая  пленка Кодак  DryView DVB 20*25 (100л)</t>
  </si>
  <si>
    <t>рентген пленка 18х24 (зел)№5 (100 л)</t>
  </si>
  <si>
    <t>термобумага для флюоро-ографа глянцевая UPP-110HG 110*18mm</t>
  </si>
  <si>
    <t>фиксаж Retina XPE на 15 л сухой</t>
  </si>
  <si>
    <t>фиксаж RP X-OMAT LO на 20 л жидкий</t>
  </si>
  <si>
    <t>проявитель X-OMAT EXII на 20л жидкий</t>
  </si>
  <si>
    <t>Двухкомпонентный фиксаж RP  Х-ОМАТ LO,  на 20л  (флаконы А+В)</t>
  </si>
  <si>
    <t>Трехкомпонентный проявитель Х-ОMAT EXII,  на 20л  (флаконы А+В+С)</t>
  </si>
  <si>
    <t>проявитель на 15 л сухой</t>
  </si>
  <si>
    <t>№ лота</t>
  </si>
  <si>
    <t xml:space="preserve">Итого </t>
  </si>
  <si>
    <t>Главный врач</t>
  </si>
  <si>
    <t>Бижанов К.Б.</t>
  </si>
  <si>
    <t>Приложение 2 График поставки на 2019 год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</si>
</sst>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1">
    <xf numFmtId="0" fontId="0" fillId="0" borderId="0"/>
    <xf numFmtId="0" fontId="3" fillId="0" borderId="0"/>
    <xf numFmtId="0" fontId="4" fillId="0" borderId="0"/>
    <xf numFmtId="0" fontId="4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4" fillId="0" borderId="0"/>
    <xf numFmtId="0" fontId="2" fillId="0" borderId="0">
      <alignment horizontal="center"/>
    </xf>
    <xf numFmtId="0" fontId="6" fillId="0" borderId="0"/>
    <xf numFmtId="0" fontId="4" fillId="0" borderId="0"/>
    <xf numFmtId="0" fontId="5" fillId="0" borderId="0"/>
    <xf numFmtId="0" fontId="4" fillId="0" borderId="0"/>
    <xf numFmtId="165" fontId="4" fillId="0" borderId="0" applyFont="0" applyFill="0" applyBorder="0" applyAlignment="0" applyProtection="0"/>
    <xf numFmtId="166" fontId="7" fillId="0" borderId="0" applyFill="0" applyBorder="0" applyAlignment="0"/>
    <xf numFmtId="167" fontId="7" fillId="0" borderId="0" applyFill="0" applyBorder="0" applyAlignment="0"/>
    <xf numFmtId="168" fontId="7" fillId="0" borderId="0" applyFill="0" applyBorder="0" applyAlignment="0"/>
    <xf numFmtId="169" fontId="7" fillId="0" borderId="0" applyFill="0" applyBorder="0" applyAlignment="0"/>
    <xf numFmtId="170" fontId="7" fillId="0" borderId="0" applyFill="0" applyBorder="0" applyAlignment="0"/>
    <xf numFmtId="166" fontId="7" fillId="0" borderId="0" applyFill="0" applyBorder="0" applyAlignment="0"/>
    <xf numFmtId="171" fontId="7" fillId="0" borderId="0" applyFill="0" applyBorder="0" applyAlignment="0"/>
    <xf numFmtId="167" fontId="7" fillId="0" borderId="0" applyFill="0" applyBorder="0" applyAlignment="0"/>
    <xf numFmtId="0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4" fontId="9" fillId="0" borderId="0" applyFill="0" applyBorder="0" applyAlignment="0"/>
    <xf numFmtId="38" fontId="10" fillId="0" borderId="3">
      <alignment vertical="center"/>
    </xf>
    <xf numFmtId="166" fontId="7" fillId="0" borderId="0" applyFill="0" applyBorder="0" applyAlignment="0"/>
    <xf numFmtId="167" fontId="7" fillId="0" borderId="0" applyFill="0" applyBorder="0" applyAlignment="0"/>
    <xf numFmtId="166" fontId="7" fillId="0" borderId="0" applyFill="0" applyBorder="0" applyAlignment="0"/>
    <xf numFmtId="171" fontId="7" fillId="0" borderId="0" applyFill="0" applyBorder="0" applyAlignment="0"/>
    <xf numFmtId="167" fontId="7" fillId="0" borderId="0" applyFill="0" applyBorder="0" applyAlignment="0"/>
    <xf numFmtId="0" fontId="4" fillId="0" borderId="0"/>
    <xf numFmtId="0" fontId="11" fillId="0" borderId="4" applyNumberFormat="0" applyAlignment="0" applyProtection="0">
      <alignment horizontal="left" vertical="center"/>
    </xf>
    <xf numFmtId="0" fontId="11" fillId="0" borderId="2">
      <alignment horizontal="left" vertical="center"/>
    </xf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4" fillId="0" borderId="0">
      <alignment horizontal="center"/>
    </xf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7" fillId="0" borderId="0" applyFill="0" applyBorder="0" applyAlignment="0"/>
    <xf numFmtId="167" fontId="7" fillId="0" borderId="0" applyFill="0" applyBorder="0" applyAlignment="0"/>
    <xf numFmtId="166" fontId="7" fillId="0" borderId="0" applyFill="0" applyBorder="0" applyAlignment="0"/>
    <xf numFmtId="171" fontId="7" fillId="0" borderId="0" applyFill="0" applyBorder="0" applyAlignment="0"/>
    <xf numFmtId="167" fontId="7" fillId="0" borderId="0" applyFill="0" applyBorder="0" applyAlignment="0"/>
    <xf numFmtId="0" fontId="4" fillId="0" borderId="0">
      <alignment horizontal="center"/>
    </xf>
    <xf numFmtId="0" fontId="4" fillId="0" borderId="0"/>
    <xf numFmtId="0" fontId="6" fillId="0" borderId="0"/>
    <xf numFmtId="0" fontId="4" fillId="0" borderId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4" fillId="0" borderId="0"/>
    <xf numFmtId="0" fontId="19" fillId="0" borderId="0"/>
    <xf numFmtId="17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6" fontId="7" fillId="0" borderId="0" applyFill="0" applyBorder="0" applyAlignment="0"/>
    <xf numFmtId="167" fontId="7" fillId="0" borderId="0" applyFill="0" applyBorder="0" applyAlignment="0"/>
    <xf numFmtId="166" fontId="7" fillId="0" borderId="0" applyFill="0" applyBorder="0" applyAlignment="0"/>
    <xf numFmtId="171" fontId="7" fillId="0" borderId="0" applyFill="0" applyBorder="0" applyAlignment="0"/>
    <xf numFmtId="167" fontId="7" fillId="0" borderId="0" applyFill="0" applyBorder="0" applyAlignment="0"/>
    <xf numFmtId="0" fontId="4" fillId="0" borderId="0"/>
    <xf numFmtId="49" fontId="9" fillId="0" borderId="0" applyFill="0" applyBorder="0" applyAlignment="0"/>
    <xf numFmtId="174" fontId="7" fillId="0" borderId="0" applyFill="0" applyBorder="0" applyAlignment="0"/>
    <xf numFmtId="175" fontId="7" fillId="0" borderId="0" applyFill="0" applyBorder="0" applyAlignment="0"/>
    <xf numFmtId="0" fontId="4" fillId="0" borderId="0"/>
    <xf numFmtId="0" fontId="4" fillId="0" borderId="0">
      <alignment horizontal="center" textRotation="90"/>
    </xf>
    <xf numFmtId="0" fontId="20" fillId="0" borderId="0"/>
    <xf numFmtId="0" fontId="2" fillId="0" borderId="0"/>
    <xf numFmtId="0" fontId="2" fillId="0" borderId="0"/>
    <xf numFmtId="0" fontId="1" fillId="0" borderId="0"/>
    <xf numFmtId="0" fontId="4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21">
    <xf numFmtId="0" fontId="0" fillId="0" borderId="0" xfId="0"/>
    <xf numFmtId="0" fontId="21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43" fontId="21" fillId="0" borderId="1" xfId="0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/>
    </xf>
    <xf numFmtId="3" fontId="21" fillId="0" borderId="1" xfId="1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/>
    <xf numFmtId="2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</cellXfs>
  <cellStyles count="101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95"/>
    <cellStyle name="Обычный 3" xfId="96"/>
    <cellStyle name="Обычный 5" xfId="97"/>
    <cellStyle name="Обычный_областная 2" xfId="1"/>
    <cellStyle name="Стиль 1" xfId="98"/>
    <cellStyle name="Тысячи [0]_Dbf_25" xfId="99"/>
    <cellStyle name="Тысячи_Dbf_25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7"/>
  <sheetViews>
    <sheetView tabSelected="1" zoomScale="70" zoomScaleNormal="70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F33" sqref="F33"/>
    </sheetView>
  </sheetViews>
  <sheetFormatPr defaultRowHeight="18.75"/>
  <cols>
    <col min="1" max="1" width="7.140625" style="1" customWidth="1"/>
    <col min="2" max="2" width="48" style="1" customWidth="1"/>
    <col min="3" max="3" width="11.42578125" style="1" customWidth="1"/>
    <col min="4" max="4" width="9.5703125" style="1" customWidth="1"/>
    <col min="5" max="5" width="12.5703125" style="1" customWidth="1"/>
    <col min="6" max="6" width="9.42578125" style="1" customWidth="1"/>
    <col min="7" max="7" width="7.42578125" style="1" customWidth="1"/>
    <col min="8" max="8" width="5.85546875" style="1" customWidth="1"/>
    <col min="9" max="9" width="5.28515625" style="1" customWidth="1"/>
    <col min="10" max="10" width="9.7109375" style="1" customWidth="1"/>
    <col min="11" max="11" width="5.42578125" style="1" customWidth="1"/>
    <col min="12" max="12" width="6.28515625" style="1" customWidth="1"/>
    <col min="13" max="13" width="7.85546875" style="1" customWidth="1"/>
    <col min="14" max="14" width="7.42578125" style="1" customWidth="1"/>
    <col min="15" max="15" width="5.5703125" style="1" customWidth="1"/>
    <col min="16" max="16" width="5.7109375" style="1" customWidth="1"/>
    <col min="17" max="17" width="8.28515625" style="1" customWidth="1"/>
    <col min="18" max="19" width="6" style="1" customWidth="1"/>
    <col min="20" max="20" width="9.140625" style="1" customWidth="1"/>
    <col min="21" max="21" width="7.42578125" style="1" customWidth="1"/>
    <col min="22" max="22" width="5.85546875" style="1" customWidth="1"/>
    <col min="23" max="23" width="6.140625" style="1" customWidth="1"/>
    <col min="24" max="24" width="7.85546875" style="1" customWidth="1"/>
    <col min="25" max="25" width="6.42578125" style="1" customWidth="1"/>
    <col min="26" max="26" width="6.7109375" style="1" customWidth="1"/>
    <col min="27" max="27" width="8.42578125" style="1" customWidth="1"/>
    <col min="28" max="28" width="8.7109375" style="1" customWidth="1"/>
    <col min="29" max="29" width="5.85546875" style="1" customWidth="1"/>
    <col min="30" max="30" width="5.5703125" style="1" customWidth="1"/>
    <col min="31" max="31" width="7.7109375" style="1" customWidth="1"/>
    <col min="32" max="32" width="5.140625" style="1" customWidth="1"/>
    <col min="33" max="33" width="6.140625" style="1" customWidth="1"/>
    <col min="34" max="34" width="9.5703125" style="1" customWidth="1"/>
    <col min="35" max="35" width="12" style="1" customWidth="1"/>
    <col min="36" max="16384" width="9.140625" style="1"/>
  </cols>
  <sheetData>
    <row r="1" spans="1:35">
      <c r="D1" s="1" t="s">
        <v>47</v>
      </c>
    </row>
    <row r="3" spans="1:35">
      <c r="A3" s="2" t="s">
        <v>43</v>
      </c>
      <c r="B3" s="6" t="s">
        <v>0</v>
      </c>
      <c r="C3" s="3" t="s">
        <v>1</v>
      </c>
      <c r="D3" s="2" t="s">
        <v>2</v>
      </c>
      <c r="E3" s="2"/>
      <c r="F3" s="3" t="s">
        <v>3</v>
      </c>
      <c r="G3" s="3"/>
      <c r="H3" s="3"/>
      <c r="I3" s="3"/>
      <c r="J3" s="3"/>
      <c r="K3" s="3"/>
      <c r="L3" s="3"/>
      <c r="M3" s="3" t="s">
        <v>4</v>
      </c>
      <c r="N3" s="3"/>
      <c r="O3" s="3"/>
      <c r="P3" s="3"/>
      <c r="Q3" s="3"/>
      <c r="R3" s="3"/>
      <c r="S3" s="3"/>
      <c r="T3" s="3" t="s">
        <v>5</v>
      </c>
      <c r="U3" s="3"/>
      <c r="V3" s="3"/>
      <c r="W3" s="3"/>
      <c r="X3" s="3"/>
      <c r="Y3" s="3"/>
      <c r="Z3" s="3"/>
      <c r="AA3" s="3" t="s">
        <v>6</v>
      </c>
      <c r="AB3" s="3"/>
      <c r="AC3" s="3"/>
      <c r="AD3" s="3"/>
      <c r="AE3" s="3"/>
      <c r="AF3" s="3"/>
      <c r="AG3" s="3"/>
      <c r="AH3" s="3" t="s">
        <v>7</v>
      </c>
      <c r="AI3" s="3"/>
    </row>
    <row r="4" spans="1:35">
      <c r="A4" s="2"/>
      <c r="B4" s="6"/>
      <c r="C4" s="3"/>
      <c r="D4" s="2"/>
      <c r="E4" s="2"/>
      <c r="F4" s="7" t="s">
        <v>8</v>
      </c>
      <c r="G4" s="7"/>
      <c r="H4" s="7"/>
      <c r="I4" s="7"/>
      <c r="J4" s="3" t="s">
        <v>9</v>
      </c>
      <c r="K4" s="3"/>
      <c r="L4" s="3"/>
      <c r="M4" s="2" t="s">
        <v>8</v>
      </c>
      <c r="N4" s="2"/>
      <c r="O4" s="2"/>
      <c r="P4" s="2"/>
      <c r="Q4" s="3" t="s">
        <v>9</v>
      </c>
      <c r="R4" s="3"/>
      <c r="S4" s="3"/>
      <c r="T4" s="7" t="s">
        <v>8</v>
      </c>
      <c r="U4" s="7"/>
      <c r="V4" s="7"/>
      <c r="W4" s="7"/>
      <c r="X4" s="3" t="s">
        <v>9</v>
      </c>
      <c r="Y4" s="3"/>
      <c r="Z4" s="3"/>
      <c r="AA4" s="7" t="s">
        <v>8</v>
      </c>
      <c r="AB4" s="7"/>
      <c r="AC4" s="7"/>
      <c r="AD4" s="7"/>
      <c r="AE4" s="3" t="s">
        <v>9</v>
      </c>
      <c r="AF4" s="3"/>
      <c r="AG4" s="3"/>
      <c r="AH4" s="3"/>
      <c r="AI4" s="3"/>
    </row>
    <row r="5" spans="1:35">
      <c r="A5" s="2"/>
      <c r="B5" s="6"/>
      <c r="C5" s="3"/>
      <c r="D5" s="8" t="s">
        <v>8</v>
      </c>
      <c r="E5" s="9" t="s">
        <v>10</v>
      </c>
      <c r="F5" s="10" t="s">
        <v>11</v>
      </c>
      <c r="G5" s="11" t="s">
        <v>12</v>
      </c>
      <c r="H5" s="11" t="s">
        <v>13</v>
      </c>
      <c r="I5" s="11" t="s">
        <v>14</v>
      </c>
      <c r="J5" s="11" t="s">
        <v>12</v>
      </c>
      <c r="K5" s="11" t="s">
        <v>13</v>
      </c>
      <c r="L5" s="11" t="s">
        <v>14</v>
      </c>
      <c r="M5" s="10" t="s">
        <v>11</v>
      </c>
      <c r="N5" s="9" t="s">
        <v>15</v>
      </c>
      <c r="O5" s="9" t="s">
        <v>16</v>
      </c>
      <c r="P5" s="9" t="s">
        <v>17</v>
      </c>
      <c r="Q5" s="9" t="s">
        <v>15</v>
      </c>
      <c r="R5" s="9" t="s">
        <v>16</v>
      </c>
      <c r="S5" s="9" t="s">
        <v>17</v>
      </c>
      <c r="T5" s="10" t="s">
        <v>11</v>
      </c>
      <c r="U5" s="11" t="s">
        <v>18</v>
      </c>
      <c r="V5" s="11" t="s">
        <v>19</v>
      </c>
      <c r="W5" s="11" t="s">
        <v>20</v>
      </c>
      <c r="X5" s="11" t="s">
        <v>18</v>
      </c>
      <c r="Y5" s="11" t="s">
        <v>19</v>
      </c>
      <c r="Z5" s="11" t="s">
        <v>20</v>
      </c>
      <c r="AA5" s="10" t="s">
        <v>21</v>
      </c>
      <c r="AB5" s="11" t="s">
        <v>22</v>
      </c>
      <c r="AC5" s="11" t="s">
        <v>23</v>
      </c>
      <c r="AD5" s="11" t="s">
        <v>24</v>
      </c>
      <c r="AE5" s="11" t="s">
        <v>22</v>
      </c>
      <c r="AF5" s="11" t="s">
        <v>23</v>
      </c>
      <c r="AG5" s="11" t="s">
        <v>24</v>
      </c>
      <c r="AH5" s="10" t="s">
        <v>8</v>
      </c>
      <c r="AI5" s="10" t="s">
        <v>10</v>
      </c>
    </row>
    <row r="6" spans="1:35" ht="36.75" customHeight="1">
      <c r="A6" s="11">
        <v>1</v>
      </c>
      <c r="B6" s="4" t="s">
        <v>25</v>
      </c>
      <c r="C6" s="12">
        <v>28500</v>
      </c>
      <c r="D6" s="5">
        <v>9</v>
      </c>
      <c r="E6" s="13">
        <f t="shared" ref="E6:E23" si="0">D6*C6/1000</f>
        <v>256.5</v>
      </c>
      <c r="F6" s="9">
        <f t="shared" ref="F6:F23" si="1">G6+H6+I6</f>
        <v>3</v>
      </c>
      <c r="G6" s="9">
        <v>3</v>
      </c>
      <c r="H6" s="9"/>
      <c r="I6" s="9"/>
      <c r="J6" s="19">
        <f t="shared" ref="J6:J23" si="2">C6*G6/1000</f>
        <v>85.5</v>
      </c>
      <c r="K6" s="9"/>
      <c r="L6" s="9"/>
      <c r="M6" s="9">
        <f t="shared" ref="M6:M23" si="3">N6+O6+P6</f>
        <v>2</v>
      </c>
      <c r="N6" s="9">
        <v>2</v>
      </c>
      <c r="O6" s="9"/>
      <c r="P6" s="9"/>
      <c r="Q6" s="19">
        <f t="shared" ref="Q6:Q23" si="4">C6*N6/1000</f>
        <v>57</v>
      </c>
      <c r="R6" s="9"/>
      <c r="S6" s="9"/>
      <c r="T6" s="9">
        <f t="shared" ref="T6:T23" si="5">U6+V6+W6</f>
        <v>2</v>
      </c>
      <c r="U6" s="9">
        <v>2</v>
      </c>
      <c r="V6" s="9"/>
      <c r="W6" s="9"/>
      <c r="X6" s="19">
        <f t="shared" ref="X6:X23" si="6">C6*U6/1000</f>
        <v>57</v>
      </c>
      <c r="Y6" s="9"/>
      <c r="Z6" s="9"/>
      <c r="AA6" s="9">
        <f t="shared" ref="AA6:AA23" si="7">AB6+AC6+AD6</f>
        <v>2</v>
      </c>
      <c r="AB6" s="9">
        <v>2</v>
      </c>
      <c r="AC6" s="9"/>
      <c r="AD6" s="9"/>
      <c r="AE6" s="19">
        <f t="shared" ref="AE6:AE23" si="8">C6*AB6/1000</f>
        <v>57</v>
      </c>
      <c r="AF6" s="9"/>
      <c r="AG6" s="9"/>
      <c r="AH6" s="9">
        <f t="shared" ref="AH6:AH23" si="9">F6+M6+T6+AA6</f>
        <v>9</v>
      </c>
      <c r="AI6" s="13">
        <f t="shared" ref="AI6:AI23" si="10">J6+K6+L6+Q6+R6+S6+X6+Y6+Z6+AE6+AF6+AG6</f>
        <v>256.5</v>
      </c>
    </row>
    <row r="7" spans="1:35">
      <c r="A7" s="11">
        <v>2</v>
      </c>
      <c r="B7" s="4" t="s">
        <v>26</v>
      </c>
      <c r="C7" s="12">
        <v>16177</v>
      </c>
      <c r="D7" s="5">
        <v>2</v>
      </c>
      <c r="E7" s="13">
        <f t="shared" si="0"/>
        <v>32.353999999999999</v>
      </c>
      <c r="F7" s="9">
        <f t="shared" si="1"/>
        <v>1</v>
      </c>
      <c r="G7" s="9">
        <v>1</v>
      </c>
      <c r="H7" s="9"/>
      <c r="I7" s="9"/>
      <c r="J7" s="19">
        <f t="shared" si="2"/>
        <v>16.177</v>
      </c>
      <c r="K7" s="9"/>
      <c r="L7" s="9"/>
      <c r="M7" s="9"/>
      <c r="N7" s="9"/>
      <c r="O7" s="9"/>
      <c r="P7" s="9"/>
      <c r="Q7" s="19"/>
      <c r="R7" s="9"/>
      <c r="S7" s="9"/>
      <c r="T7" s="9">
        <f t="shared" si="5"/>
        <v>1</v>
      </c>
      <c r="U7" s="9">
        <v>1</v>
      </c>
      <c r="V7" s="9"/>
      <c r="W7" s="9"/>
      <c r="X7" s="19">
        <f t="shared" si="6"/>
        <v>16.177</v>
      </c>
      <c r="Y7" s="9"/>
      <c r="Z7" s="9"/>
      <c r="AA7" s="9"/>
      <c r="AB7" s="9"/>
      <c r="AC7" s="9"/>
      <c r="AD7" s="9"/>
      <c r="AE7" s="19"/>
      <c r="AF7" s="9"/>
      <c r="AG7" s="9"/>
      <c r="AH7" s="9">
        <f t="shared" si="9"/>
        <v>2</v>
      </c>
      <c r="AI7" s="13">
        <f t="shared" si="10"/>
        <v>32.353999999999999</v>
      </c>
    </row>
    <row r="8" spans="1:35">
      <c r="A8" s="11">
        <v>3</v>
      </c>
      <c r="B8" s="4" t="s">
        <v>27</v>
      </c>
      <c r="C8" s="12">
        <v>17088.86</v>
      </c>
      <c r="D8" s="5">
        <v>20</v>
      </c>
      <c r="E8" s="13">
        <f t="shared" si="0"/>
        <v>341.77719999999999</v>
      </c>
      <c r="F8" s="9">
        <f t="shared" si="1"/>
        <v>5</v>
      </c>
      <c r="G8" s="9">
        <v>5</v>
      </c>
      <c r="H8" s="9"/>
      <c r="I8" s="9"/>
      <c r="J8" s="19">
        <f t="shared" si="2"/>
        <v>85.444299999999998</v>
      </c>
      <c r="K8" s="9"/>
      <c r="L8" s="9"/>
      <c r="M8" s="9">
        <f t="shared" si="3"/>
        <v>5</v>
      </c>
      <c r="N8" s="9">
        <v>5</v>
      </c>
      <c r="O8" s="9"/>
      <c r="P8" s="9"/>
      <c r="Q8" s="19">
        <f t="shared" si="4"/>
        <v>85.444299999999998</v>
      </c>
      <c r="R8" s="9"/>
      <c r="S8" s="9"/>
      <c r="T8" s="9">
        <f t="shared" si="5"/>
        <v>5</v>
      </c>
      <c r="U8" s="9">
        <v>5</v>
      </c>
      <c r="V8" s="9"/>
      <c r="W8" s="9"/>
      <c r="X8" s="19">
        <f t="shared" si="6"/>
        <v>85.444299999999998</v>
      </c>
      <c r="Y8" s="9"/>
      <c r="Z8" s="9"/>
      <c r="AA8" s="9">
        <f t="shared" si="7"/>
        <v>5</v>
      </c>
      <c r="AB8" s="9">
        <v>5</v>
      </c>
      <c r="AC8" s="9"/>
      <c r="AD8" s="9"/>
      <c r="AE8" s="19">
        <f t="shared" si="8"/>
        <v>85.444299999999998</v>
      </c>
      <c r="AF8" s="9"/>
      <c r="AG8" s="9"/>
      <c r="AH8" s="9">
        <f t="shared" si="9"/>
        <v>20</v>
      </c>
      <c r="AI8" s="13">
        <f t="shared" si="10"/>
        <v>341.77719999999999</v>
      </c>
    </row>
    <row r="9" spans="1:35" ht="37.5">
      <c r="A9" s="11">
        <v>4</v>
      </c>
      <c r="B9" s="4" t="s">
        <v>28</v>
      </c>
      <c r="C9" s="12">
        <v>17100</v>
      </c>
      <c r="D9" s="5">
        <v>2</v>
      </c>
      <c r="E9" s="13">
        <f t="shared" si="0"/>
        <v>34.200000000000003</v>
      </c>
      <c r="F9" s="9">
        <f t="shared" si="1"/>
        <v>1</v>
      </c>
      <c r="G9" s="9">
        <v>1</v>
      </c>
      <c r="H9" s="9"/>
      <c r="I9" s="9"/>
      <c r="J9" s="19">
        <f t="shared" si="2"/>
        <v>17.100000000000001</v>
      </c>
      <c r="K9" s="9"/>
      <c r="L9" s="9"/>
      <c r="M9" s="9"/>
      <c r="N9" s="9"/>
      <c r="O9" s="9"/>
      <c r="P9" s="9"/>
      <c r="Q9" s="19"/>
      <c r="R9" s="9"/>
      <c r="S9" s="9"/>
      <c r="T9" s="9">
        <f t="shared" si="5"/>
        <v>1</v>
      </c>
      <c r="U9" s="9">
        <v>1</v>
      </c>
      <c r="V9" s="9"/>
      <c r="W9" s="9"/>
      <c r="X9" s="19">
        <f t="shared" si="6"/>
        <v>17.100000000000001</v>
      </c>
      <c r="Y9" s="9"/>
      <c r="Z9" s="9"/>
      <c r="AA9" s="9"/>
      <c r="AB9" s="9"/>
      <c r="AC9" s="9"/>
      <c r="AD9" s="9"/>
      <c r="AE9" s="19"/>
      <c r="AF9" s="9"/>
      <c r="AG9" s="9"/>
      <c r="AH9" s="9">
        <f t="shared" si="9"/>
        <v>2</v>
      </c>
      <c r="AI9" s="13">
        <f t="shared" si="10"/>
        <v>34.200000000000003</v>
      </c>
    </row>
    <row r="10" spans="1:35">
      <c r="A10" s="11">
        <v>5</v>
      </c>
      <c r="B10" s="4" t="s">
        <v>29</v>
      </c>
      <c r="C10" s="12">
        <v>9200</v>
      </c>
      <c r="D10" s="5">
        <v>2</v>
      </c>
      <c r="E10" s="13">
        <f t="shared" si="0"/>
        <v>18.399999999999999</v>
      </c>
      <c r="F10" s="9">
        <f t="shared" si="1"/>
        <v>1</v>
      </c>
      <c r="G10" s="9">
        <v>1</v>
      </c>
      <c r="H10" s="9"/>
      <c r="I10" s="9"/>
      <c r="J10" s="19">
        <f t="shared" si="2"/>
        <v>9.1999999999999993</v>
      </c>
      <c r="K10" s="9"/>
      <c r="L10" s="9"/>
      <c r="M10" s="9"/>
      <c r="N10" s="9"/>
      <c r="O10" s="9"/>
      <c r="P10" s="9"/>
      <c r="Q10" s="19"/>
      <c r="R10" s="9"/>
      <c r="S10" s="9"/>
      <c r="T10" s="9">
        <f t="shared" si="5"/>
        <v>1</v>
      </c>
      <c r="U10" s="9">
        <v>1</v>
      </c>
      <c r="V10" s="9"/>
      <c r="W10" s="9"/>
      <c r="X10" s="19">
        <f t="shared" si="6"/>
        <v>9.1999999999999993</v>
      </c>
      <c r="Y10" s="9"/>
      <c r="Z10" s="9"/>
      <c r="AA10" s="9"/>
      <c r="AB10" s="9"/>
      <c r="AC10" s="9"/>
      <c r="AD10" s="9"/>
      <c r="AE10" s="19"/>
      <c r="AF10" s="9"/>
      <c r="AG10" s="9"/>
      <c r="AH10" s="9">
        <f t="shared" si="9"/>
        <v>2</v>
      </c>
      <c r="AI10" s="13">
        <f t="shared" si="10"/>
        <v>18.399999999999999</v>
      </c>
    </row>
    <row r="11" spans="1:35" ht="37.5">
      <c r="A11" s="11">
        <v>6</v>
      </c>
      <c r="B11" s="4" t="s">
        <v>30</v>
      </c>
      <c r="C11" s="12">
        <v>50550</v>
      </c>
      <c r="D11" s="5">
        <v>15</v>
      </c>
      <c r="E11" s="13">
        <f t="shared" si="0"/>
        <v>758.25</v>
      </c>
      <c r="F11" s="9">
        <f t="shared" si="1"/>
        <v>4</v>
      </c>
      <c r="G11" s="9">
        <v>4</v>
      </c>
      <c r="H11" s="9"/>
      <c r="I11" s="9"/>
      <c r="J11" s="19">
        <f t="shared" si="2"/>
        <v>202.2</v>
      </c>
      <c r="K11" s="9"/>
      <c r="L11" s="9"/>
      <c r="M11" s="9">
        <f t="shared" si="3"/>
        <v>4</v>
      </c>
      <c r="N11" s="9">
        <v>4</v>
      </c>
      <c r="O11" s="9"/>
      <c r="P11" s="9"/>
      <c r="Q11" s="19">
        <f t="shared" si="4"/>
        <v>202.2</v>
      </c>
      <c r="R11" s="9"/>
      <c r="S11" s="9"/>
      <c r="T11" s="9">
        <f t="shared" si="5"/>
        <v>4</v>
      </c>
      <c r="U11" s="9">
        <v>4</v>
      </c>
      <c r="V11" s="9"/>
      <c r="W11" s="9"/>
      <c r="X11" s="19">
        <f t="shared" si="6"/>
        <v>202.2</v>
      </c>
      <c r="Y11" s="9"/>
      <c r="Z11" s="9"/>
      <c r="AA11" s="9">
        <f t="shared" si="7"/>
        <v>3</v>
      </c>
      <c r="AB11" s="9">
        <v>3</v>
      </c>
      <c r="AC11" s="9"/>
      <c r="AD11" s="9"/>
      <c r="AE11" s="19">
        <f t="shared" si="8"/>
        <v>151.65</v>
      </c>
      <c r="AF11" s="9"/>
      <c r="AG11" s="9"/>
      <c r="AH11" s="9">
        <f t="shared" si="9"/>
        <v>15</v>
      </c>
      <c r="AI11" s="13">
        <f t="shared" si="10"/>
        <v>758.24999999999989</v>
      </c>
    </row>
    <row r="12" spans="1:35" ht="37.5">
      <c r="A12" s="11">
        <v>7</v>
      </c>
      <c r="B12" s="4" t="s">
        <v>31</v>
      </c>
      <c r="C12" s="12">
        <v>18050</v>
      </c>
      <c r="D12" s="5">
        <v>15</v>
      </c>
      <c r="E12" s="13">
        <f t="shared" si="0"/>
        <v>270.75</v>
      </c>
      <c r="F12" s="9">
        <f t="shared" si="1"/>
        <v>4</v>
      </c>
      <c r="G12" s="9">
        <v>4</v>
      </c>
      <c r="H12" s="9"/>
      <c r="I12" s="9"/>
      <c r="J12" s="19">
        <f t="shared" si="2"/>
        <v>72.2</v>
      </c>
      <c r="K12" s="9"/>
      <c r="L12" s="9"/>
      <c r="M12" s="9">
        <f t="shared" si="3"/>
        <v>4</v>
      </c>
      <c r="N12" s="9">
        <v>4</v>
      </c>
      <c r="O12" s="9"/>
      <c r="P12" s="9"/>
      <c r="Q12" s="19">
        <f t="shared" si="4"/>
        <v>72.2</v>
      </c>
      <c r="R12" s="9"/>
      <c r="S12" s="9"/>
      <c r="T12" s="9">
        <f t="shared" si="5"/>
        <v>4</v>
      </c>
      <c r="U12" s="9">
        <v>4</v>
      </c>
      <c r="V12" s="9"/>
      <c r="W12" s="9"/>
      <c r="X12" s="19">
        <f t="shared" si="6"/>
        <v>72.2</v>
      </c>
      <c r="Y12" s="9"/>
      <c r="Z12" s="9"/>
      <c r="AA12" s="9">
        <f t="shared" si="7"/>
        <v>3</v>
      </c>
      <c r="AB12" s="9">
        <v>3</v>
      </c>
      <c r="AC12" s="9"/>
      <c r="AD12" s="9"/>
      <c r="AE12" s="19">
        <f t="shared" si="8"/>
        <v>54.15</v>
      </c>
      <c r="AF12" s="9"/>
      <c r="AG12" s="9"/>
      <c r="AH12" s="9">
        <f t="shared" si="9"/>
        <v>15</v>
      </c>
      <c r="AI12" s="13">
        <f t="shared" si="10"/>
        <v>270.75</v>
      </c>
    </row>
    <row r="13" spans="1:35">
      <c r="A13" s="11">
        <v>8</v>
      </c>
      <c r="B13" s="4" t="s">
        <v>32</v>
      </c>
      <c r="C13" s="12">
        <v>16180</v>
      </c>
      <c r="D13" s="5">
        <v>4</v>
      </c>
      <c r="E13" s="13">
        <f t="shared" si="0"/>
        <v>64.72</v>
      </c>
      <c r="F13" s="9">
        <f t="shared" si="1"/>
        <v>1</v>
      </c>
      <c r="G13" s="9">
        <v>1</v>
      </c>
      <c r="H13" s="9"/>
      <c r="I13" s="9"/>
      <c r="J13" s="19">
        <f t="shared" si="2"/>
        <v>16.18</v>
      </c>
      <c r="K13" s="9"/>
      <c r="L13" s="9"/>
      <c r="M13" s="9">
        <f t="shared" si="3"/>
        <v>1</v>
      </c>
      <c r="N13" s="9">
        <v>1</v>
      </c>
      <c r="O13" s="9"/>
      <c r="P13" s="9"/>
      <c r="Q13" s="19">
        <f t="shared" si="4"/>
        <v>16.18</v>
      </c>
      <c r="R13" s="9"/>
      <c r="S13" s="9"/>
      <c r="T13" s="9">
        <f t="shared" si="5"/>
        <v>1</v>
      </c>
      <c r="U13" s="9">
        <v>1</v>
      </c>
      <c r="V13" s="9"/>
      <c r="W13" s="9"/>
      <c r="X13" s="19">
        <f t="shared" si="6"/>
        <v>16.18</v>
      </c>
      <c r="Y13" s="9"/>
      <c r="Z13" s="9"/>
      <c r="AA13" s="9">
        <f t="shared" si="7"/>
        <v>1</v>
      </c>
      <c r="AB13" s="9">
        <v>1</v>
      </c>
      <c r="AC13" s="9"/>
      <c r="AD13" s="9"/>
      <c r="AE13" s="19">
        <f t="shared" si="8"/>
        <v>16.18</v>
      </c>
      <c r="AF13" s="9"/>
      <c r="AG13" s="9"/>
      <c r="AH13" s="9">
        <f t="shared" si="9"/>
        <v>4</v>
      </c>
      <c r="AI13" s="13">
        <f t="shared" si="10"/>
        <v>64.72</v>
      </c>
    </row>
    <row r="14" spans="1:35" ht="37.5">
      <c r="A14" s="11">
        <v>9</v>
      </c>
      <c r="B14" s="4" t="s">
        <v>33</v>
      </c>
      <c r="C14" s="12">
        <v>145000</v>
      </c>
      <c r="D14" s="5">
        <v>4</v>
      </c>
      <c r="E14" s="13">
        <f t="shared" si="0"/>
        <v>580</v>
      </c>
      <c r="F14" s="9">
        <f t="shared" si="1"/>
        <v>1</v>
      </c>
      <c r="G14" s="9">
        <v>1</v>
      </c>
      <c r="H14" s="9"/>
      <c r="I14" s="9"/>
      <c r="J14" s="19">
        <f t="shared" si="2"/>
        <v>145</v>
      </c>
      <c r="K14" s="9"/>
      <c r="L14" s="9"/>
      <c r="M14" s="9">
        <f t="shared" si="3"/>
        <v>1</v>
      </c>
      <c r="N14" s="9">
        <v>1</v>
      </c>
      <c r="O14" s="9"/>
      <c r="P14" s="9"/>
      <c r="Q14" s="19">
        <f t="shared" si="4"/>
        <v>145</v>
      </c>
      <c r="R14" s="9"/>
      <c r="S14" s="9"/>
      <c r="T14" s="9">
        <f t="shared" si="5"/>
        <v>1</v>
      </c>
      <c r="U14" s="9">
        <v>1</v>
      </c>
      <c r="V14" s="9"/>
      <c r="W14" s="9"/>
      <c r="X14" s="19">
        <f t="shared" si="6"/>
        <v>145</v>
      </c>
      <c r="Y14" s="9"/>
      <c r="Z14" s="9"/>
      <c r="AA14" s="9">
        <f t="shared" si="7"/>
        <v>1</v>
      </c>
      <c r="AB14" s="9">
        <v>1</v>
      </c>
      <c r="AC14" s="9"/>
      <c r="AD14" s="9"/>
      <c r="AE14" s="19">
        <f t="shared" si="8"/>
        <v>145</v>
      </c>
      <c r="AF14" s="9"/>
      <c r="AG14" s="9"/>
      <c r="AH14" s="9">
        <f t="shared" si="9"/>
        <v>4</v>
      </c>
      <c r="AI14" s="13">
        <f t="shared" si="10"/>
        <v>580</v>
      </c>
    </row>
    <row r="15" spans="1:35" ht="37.5">
      <c r="A15" s="11">
        <v>10</v>
      </c>
      <c r="B15" s="4" t="s">
        <v>34</v>
      </c>
      <c r="C15" s="12">
        <v>50000</v>
      </c>
      <c r="D15" s="5">
        <v>5</v>
      </c>
      <c r="E15" s="13">
        <f t="shared" si="0"/>
        <v>250</v>
      </c>
      <c r="F15" s="9">
        <f t="shared" si="1"/>
        <v>2</v>
      </c>
      <c r="G15" s="9">
        <v>2</v>
      </c>
      <c r="H15" s="9"/>
      <c r="I15" s="9"/>
      <c r="J15" s="19">
        <f t="shared" si="2"/>
        <v>100</v>
      </c>
      <c r="K15" s="9"/>
      <c r="L15" s="9"/>
      <c r="M15" s="9">
        <f t="shared" si="3"/>
        <v>1</v>
      </c>
      <c r="N15" s="9">
        <v>1</v>
      </c>
      <c r="O15" s="9"/>
      <c r="P15" s="9"/>
      <c r="Q15" s="19">
        <f t="shared" si="4"/>
        <v>50</v>
      </c>
      <c r="R15" s="9"/>
      <c r="S15" s="9"/>
      <c r="T15" s="9">
        <f t="shared" si="5"/>
        <v>1</v>
      </c>
      <c r="U15" s="9">
        <v>1</v>
      </c>
      <c r="V15" s="9"/>
      <c r="W15" s="9"/>
      <c r="X15" s="19">
        <f t="shared" si="6"/>
        <v>50</v>
      </c>
      <c r="Y15" s="9"/>
      <c r="Z15" s="9"/>
      <c r="AA15" s="9">
        <f t="shared" si="7"/>
        <v>1</v>
      </c>
      <c r="AB15" s="9">
        <v>1</v>
      </c>
      <c r="AC15" s="9"/>
      <c r="AD15" s="9"/>
      <c r="AE15" s="19">
        <f t="shared" si="8"/>
        <v>50</v>
      </c>
      <c r="AF15" s="9"/>
      <c r="AG15" s="9"/>
      <c r="AH15" s="9">
        <f t="shared" si="9"/>
        <v>5</v>
      </c>
      <c r="AI15" s="13">
        <f t="shared" si="10"/>
        <v>250</v>
      </c>
    </row>
    <row r="16" spans="1:35">
      <c r="A16" s="11">
        <v>11</v>
      </c>
      <c r="B16" s="4" t="s">
        <v>35</v>
      </c>
      <c r="C16" s="12">
        <v>5420</v>
      </c>
      <c r="D16" s="5">
        <v>2</v>
      </c>
      <c r="E16" s="13">
        <f t="shared" si="0"/>
        <v>10.84</v>
      </c>
      <c r="F16" s="9">
        <f t="shared" si="1"/>
        <v>1</v>
      </c>
      <c r="G16" s="9">
        <v>1</v>
      </c>
      <c r="H16" s="9"/>
      <c r="I16" s="9"/>
      <c r="J16" s="19">
        <f t="shared" si="2"/>
        <v>5.42</v>
      </c>
      <c r="K16" s="9"/>
      <c r="L16" s="9"/>
      <c r="M16" s="9"/>
      <c r="N16" s="9"/>
      <c r="O16" s="9"/>
      <c r="P16" s="9"/>
      <c r="Q16" s="19"/>
      <c r="R16" s="9"/>
      <c r="S16" s="9"/>
      <c r="T16" s="9">
        <f t="shared" si="5"/>
        <v>1</v>
      </c>
      <c r="U16" s="9">
        <v>1</v>
      </c>
      <c r="V16" s="9"/>
      <c r="W16" s="9"/>
      <c r="X16" s="19">
        <f t="shared" si="6"/>
        <v>5.42</v>
      </c>
      <c r="Y16" s="9"/>
      <c r="Z16" s="9"/>
      <c r="AA16" s="9"/>
      <c r="AB16" s="9"/>
      <c r="AC16" s="9"/>
      <c r="AD16" s="9"/>
      <c r="AE16" s="19"/>
      <c r="AF16" s="9"/>
      <c r="AG16" s="9"/>
      <c r="AH16" s="9">
        <f t="shared" si="9"/>
        <v>2</v>
      </c>
      <c r="AI16" s="13">
        <f t="shared" si="10"/>
        <v>10.84</v>
      </c>
    </row>
    <row r="17" spans="1:35" ht="37.5" customHeight="1">
      <c r="A17" s="11">
        <v>12</v>
      </c>
      <c r="B17" s="4" t="s">
        <v>36</v>
      </c>
      <c r="C17" s="12">
        <v>5200</v>
      </c>
      <c r="D17" s="5">
        <v>30</v>
      </c>
      <c r="E17" s="13">
        <f t="shared" si="0"/>
        <v>156</v>
      </c>
      <c r="F17" s="9">
        <f t="shared" si="1"/>
        <v>10</v>
      </c>
      <c r="G17" s="9">
        <v>10</v>
      </c>
      <c r="H17" s="9"/>
      <c r="I17" s="9"/>
      <c r="J17" s="19">
        <f t="shared" si="2"/>
        <v>52</v>
      </c>
      <c r="K17" s="9"/>
      <c r="L17" s="9"/>
      <c r="M17" s="9">
        <f t="shared" si="3"/>
        <v>10</v>
      </c>
      <c r="N17" s="9">
        <v>10</v>
      </c>
      <c r="O17" s="9"/>
      <c r="P17" s="9"/>
      <c r="Q17" s="19">
        <f t="shared" si="4"/>
        <v>52</v>
      </c>
      <c r="R17" s="9"/>
      <c r="S17" s="9"/>
      <c r="T17" s="9">
        <f t="shared" si="5"/>
        <v>5</v>
      </c>
      <c r="U17" s="9">
        <v>5</v>
      </c>
      <c r="V17" s="9"/>
      <c r="W17" s="9"/>
      <c r="X17" s="19">
        <f t="shared" si="6"/>
        <v>26</v>
      </c>
      <c r="Y17" s="9"/>
      <c r="Z17" s="9"/>
      <c r="AA17" s="9">
        <f t="shared" si="7"/>
        <v>5</v>
      </c>
      <c r="AB17" s="9">
        <v>5</v>
      </c>
      <c r="AC17" s="9"/>
      <c r="AD17" s="9"/>
      <c r="AE17" s="19">
        <f t="shared" si="8"/>
        <v>26</v>
      </c>
      <c r="AF17" s="9"/>
      <c r="AG17" s="9"/>
      <c r="AH17" s="9">
        <f t="shared" si="9"/>
        <v>30</v>
      </c>
      <c r="AI17" s="13">
        <f t="shared" si="10"/>
        <v>156</v>
      </c>
    </row>
    <row r="18" spans="1:35">
      <c r="A18" s="11">
        <v>13</v>
      </c>
      <c r="B18" s="4" t="s">
        <v>37</v>
      </c>
      <c r="C18" s="12">
        <v>8400</v>
      </c>
      <c r="D18" s="5">
        <v>15</v>
      </c>
      <c r="E18" s="13">
        <f t="shared" si="0"/>
        <v>126</v>
      </c>
      <c r="F18" s="9">
        <f t="shared" si="1"/>
        <v>4</v>
      </c>
      <c r="G18" s="9">
        <v>4</v>
      </c>
      <c r="H18" s="9"/>
      <c r="I18" s="9"/>
      <c r="J18" s="19">
        <f t="shared" si="2"/>
        <v>33.6</v>
      </c>
      <c r="K18" s="9"/>
      <c r="L18" s="9"/>
      <c r="M18" s="9">
        <f t="shared" si="3"/>
        <v>4</v>
      </c>
      <c r="N18" s="9">
        <v>4</v>
      </c>
      <c r="O18" s="9"/>
      <c r="P18" s="9"/>
      <c r="Q18" s="19">
        <f t="shared" si="4"/>
        <v>33.6</v>
      </c>
      <c r="R18" s="9"/>
      <c r="S18" s="9"/>
      <c r="T18" s="9">
        <f t="shared" si="5"/>
        <v>4</v>
      </c>
      <c r="U18" s="9">
        <v>4</v>
      </c>
      <c r="V18" s="9"/>
      <c r="W18" s="9"/>
      <c r="X18" s="19">
        <f t="shared" si="6"/>
        <v>33.6</v>
      </c>
      <c r="Y18" s="9"/>
      <c r="Z18" s="9"/>
      <c r="AA18" s="9">
        <f t="shared" si="7"/>
        <v>3</v>
      </c>
      <c r="AB18" s="9">
        <v>3</v>
      </c>
      <c r="AC18" s="9"/>
      <c r="AD18" s="9"/>
      <c r="AE18" s="19">
        <f t="shared" si="8"/>
        <v>25.2</v>
      </c>
      <c r="AF18" s="9"/>
      <c r="AG18" s="9"/>
      <c r="AH18" s="9">
        <f t="shared" si="9"/>
        <v>15</v>
      </c>
      <c r="AI18" s="13">
        <f t="shared" si="10"/>
        <v>126.00000000000001</v>
      </c>
    </row>
    <row r="19" spans="1:35" ht="19.5" customHeight="1">
      <c r="A19" s="11">
        <v>14</v>
      </c>
      <c r="B19" s="4" t="s">
        <v>38</v>
      </c>
      <c r="C19" s="12">
        <v>9100</v>
      </c>
      <c r="D19" s="5">
        <v>25</v>
      </c>
      <c r="E19" s="13">
        <f t="shared" si="0"/>
        <v>227.5</v>
      </c>
      <c r="F19" s="9">
        <f t="shared" si="1"/>
        <v>7</v>
      </c>
      <c r="G19" s="9">
        <v>7</v>
      </c>
      <c r="H19" s="9"/>
      <c r="I19" s="9"/>
      <c r="J19" s="19">
        <f t="shared" si="2"/>
        <v>63.7</v>
      </c>
      <c r="K19" s="9"/>
      <c r="L19" s="9"/>
      <c r="M19" s="9">
        <f t="shared" si="3"/>
        <v>6</v>
      </c>
      <c r="N19" s="9">
        <v>6</v>
      </c>
      <c r="O19" s="9"/>
      <c r="P19" s="9"/>
      <c r="Q19" s="19">
        <f t="shared" si="4"/>
        <v>54.6</v>
      </c>
      <c r="R19" s="9"/>
      <c r="S19" s="9"/>
      <c r="T19" s="9">
        <f t="shared" si="5"/>
        <v>6</v>
      </c>
      <c r="U19" s="9">
        <v>6</v>
      </c>
      <c r="V19" s="9"/>
      <c r="W19" s="9"/>
      <c r="X19" s="19">
        <f t="shared" si="6"/>
        <v>54.6</v>
      </c>
      <c r="Y19" s="9"/>
      <c r="Z19" s="9"/>
      <c r="AA19" s="9">
        <f t="shared" si="7"/>
        <v>6</v>
      </c>
      <c r="AB19" s="9">
        <v>6</v>
      </c>
      <c r="AC19" s="9"/>
      <c r="AD19" s="9"/>
      <c r="AE19" s="19">
        <f t="shared" si="8"/>
        <v>54.6</v>
      </c>
      <c r="AF19" s="9"/>
      <c r="AG19" s="9"/>
      <c r="AH19" s="9">
        <f t="shared" si="9"/>
        <v>25</v>
      </c>
      <c r="AI19" s="13">
        <f t="shared" si="10"/>
        <v>227.5</v>
      </c>
    </row>
    <row r="20" spans="1:35" ht="18" customHeight="1">
      <c r="A20" s="11">
        <v>15</v>
      </c>
      <c r="B20" s="4" t="s">
        <v>39</v>
      </c>
      <c r="C20" s="12">
        <v>8900</v>
      </c>
      <c r="D20" s="5">
        <v>25</v>
      </c>
      <c r="E20" s="13">
        <f t="shared" si="0"/>
        <v>222.5</v>
      </c>
      <c r="F20" s="9">
        <f t="shared" si="1"/>
        <v>7</v>
      </c>
      <c r="G20" s="9">
        <v>7</v>
      </c>
      <c r="H20" s="9"/>
      <c r="I20" s="9"/>
      <c r="J20" s="19">
        <f t="shared" si="2"/>
        <v>62.3</v>
      </c>
      <c r="K20" s="9"/>
      <c r="L20" s="9"/>
      <c r="M20" s="9">
        <f t="shared" si="3"/>
        <v>6</v>
      </c>
      <c r="N20" s="9">
        <v>6</v>
      </c>
      <c r="O20" s="9"/>
      <c r="P20" s="9"/>
      <c r="Q20" s="19">
        <f t="shared" si="4"/>
        <v>53.4</v>
      </c>
      <c r="R20" s="9"/>
      <c r="S20" s="9"/>
      <c r="T20" s="9">
        <f t="shared" si="5"/>
        <v>6</v>
      </c>
      <c r="U20" s="9">
        <v>6</v>
      </c>
      <c r="V20" s="9"/>
      <c r="W20" s="9"/>
      <c r="X20" s="19">
        <f t="shared" si="6"/>
        <v>53.4</v>
      </c>
      <c r="Y20" s="9"/>
      <c r="Z20" s="9"/>
      <c r="AA20" s="9">
        <f t="shared" si="7"/>
        <v>6</v>
      </c>
      <c r="AB20" s="9">
        <v>6</v>
      </c>
      <c r="AC20" s="9"/>
      <c r="AD20" s="9"/>
      <c r="AE20" s="19">
        <f t="shared" si="8"/>
        <v>53.4</v>
      </c>
      <c r="AF20" s="9"/>
      <c r="AG20" s="9"/>
      <c r="AH20" s="9">
        <f t="shared" si="9"/>
        <v>25</v>
      </c>
      <c r="AI20" s="13">
        <f t="shared" si="10"/>
        <v>222.5</v>
      </c>
    </row>
    <row r="21" spans="1:35" ht="37.5">
      <c r="A21" s="11">
        <v>16</v>
      </c>
      <c r="B21" s="4" t="s">
        <v>40</v>
      </c>
      <c r="C21" s="12">
        <v>6000</v>
      </c>
      <c r="D21" s="5">
        <v>14</v>
      </c>
      <c r="E21" s="13">
        <f t="shared" si="0"/>
        <v>84</v>
      </c>
      <c r="F21" s="9">
        <f t="shared" si="1"/>
        <v>4</v>
      </c>
      <c r="G21" s="9">
        <v>4</v>
      </c>
      <c r="H21" s="9"/>
      <c r="I21" s="9"/>
      <c r="J21" s="19">
        <f t="shared" si="2"/>
        <v>24</v>
      </c>
      <c r="K21" s="9"/>
      <c r="L21" s="9"/>
      <c r="M21" s="9">
        <f t="shared" si="3"/>
        <v>3</v>
      </c>
      <c r="N21" s="9">
        <v>3</v>
      </c>
      <c r="O21" s="9"/>
      <c r="P21" s="9"/>
      <c r="Q21" s="19">
        <f t="shared" si="4"/>
        <v>18</v>
      </c>
      <c r="R21" s="9"/>
      <c r="S21" s="9"/>
      <c r="T21" s="9">
        <f t="shared" si="5"/>
        <v>4</v>
      </c>
      <c r="U21" s="9">
        <v>4</v>
      </c>
      <c r="V21" s="9"/>
      <c r="W21" s="9"/>
      <c r="X21" s="19">
        <f t="shared" si="6"/>
        <v>24</v>
      </c>
      <c r="Y21" s="9"/>
      <c r="Z21" s="9"/>
      <c r="AA21" s="9">
        <f t="shared" si="7"/>
        <v>3</v>
      </c>
      <c r="AB21" s="9">
        <v>3</v>
      </c>
      <c r="AC21" s="9"/>
      <c r="AD21" s="9"/>
      <c r="AE21" s="19">
        <f t="shared" si="8"/>
        <v>18</v>
      </c>
      <c r="AF21" s="9"/>
      <c r="AG21" s="9"/>
      <c r="AH21" s="9">
        <f t="shared" si="9"/>
        <v>14</v>
      </c>
      <c r="AI21" s="13">
        <f t="shared" si="10"/>
        <v>84</v>
      </c>
    </row>
    <row r="22" spans="1:35" ht="37.5" customHeight="1">
      <c r="A22" s="11">
        <v>17</v>
      </c>
      <c r="B22" s="4" t="s">
        <v>41</v>
      </c>
      <c r="C22" s="12">
        <v>10100</v>
      </c>
      <c r="D22" s="5">
        <v>6</v>
      </c>
      <c r="E22" s="13">
        <f t="shared" si="0"/>
        <v>60.6</v>
      </c>
      <c r="F22" s="9">
        <f t="shared" si="1"/>
        <v>2</v>
      </c>
      <c r="G22" s="9">
        <v>2</v>
      </c>
      <c r="H22" s="9"/>
      <c r="I22" s="9"/>
      <c r="J22" s="19">
        <f t="shared" si="2"/>
        <v>20.2</v>
      </c>
      <c r="K22" s="9"/>
      <c r="L22" s="9"/>
      <c r="M22" s="9">
        <f t="shared" si="3"/>
        <v>2</v>
      </c>
      <c r="N22" s="9">
        <v>2</v>
      </c>
      <c r="O22" s="9"/>
      <c r="P22" s="9"/>
      <c r="Q22" s="19">
        <f t="shared" si="4"/>
        <v>20.2</v>
      </c>
      <c r="R22" s="9"/>
      <c r="S22" s="9"/>
      <c r="T22" s="9">
        <f t="shared" si="5"/>
        <v>2</v>
      </c>
      <c r="U22" s="9">
        <v>2</v>
      </c>
      <c r="V22" s="9"/>
      <c r="W22" s="9"/>
      <c r="X22" s="19">
        <f t="shared" si="6"/>
        <v>20.2</v>
      </c>
      <c r="Y22" s="9"/>
      <c r="Z22" s="9"/>
      <c r="AA22" s="9"/>
      <c r="AB22" s="9"/>
      <c r="AC22" s="9"/>
      <c r="AD22" s="9"/>
      <c r="AE22" s="19"/>
      <c r="AF22" s="9"/>
      <c r="AG22" s="9"/>
      <c r="AH22" s="9">
        <f t="shared" si="9"/>
        <v>6</v>
      </c>
      <c r="AI22" s="13">
        <f t="shared" si="10"/>
        <v>60.599999999999994</v>
      </c>
    </row>
    <row r="23" spans="1:35">
      <c r="A23" s="11">
        <v>18</v>
      </c>
      <c r="B23" s="4" t="s">
        <v>42</v>
      </c>
      <c r="C23" s="12">
        <v>8500</v>
      </c>
      <c r="D23" s="5">
        <v>15</v>
      </c>
      <c r="E23" s="13">
        <f t="shared" si="0"/>
        <v>127.5</v>
      </c>
      <c r="F23" s="9">
        <f t="shared" si="1"/>
        <v>4</v>
      </c>
      <c r="G23" s="9">
        <v>4</v>
      </c>
      <c r="H23" s="9"/>
      <c r="I23" s="9"/>
      <c r="J23" s="19">
        <f t="shared" si="2"/>
        <v>34</v>
      </c>
      <c r="K23" s="9"/>
      <c r="L23" s="9"/>
      <c r="M23" s="9">
        <f t="shared" si="3"/>
        <v>4</v>
      </c>
      <c r="N23" s="9">
        <v>4</v>
      </c>
      <c r="O23" s="9"/>
      <c r="P23" s="9"/>
      <c r="Q23" s="19">
        <f t="shared" si="4"/>
        <v>34</v>
      </c>
      <c r="R23" s="9"/>
      <c r="S23" s="9"/>
      <c r="T23" s="9">
        <f t="shared" si="5"/>
        <v>4</v>
      </c>
      <c r="U23" s="9">
        <v>4</v>
      </c>
      <c r="V23" s="9"/>
      <c r="W23" s="9"/>
      <c r="X23" s="19">
        <f t="shared" si="6"/>
        <v>34</v>
      </c>
      <c r="Y23" s="9"/>
      <c r="Z23" s="9"/>
      <c r="AA23" s="9">
        <f t="shared" si="7"/>
        <v>3</v>
      </c>
      <c r="AB23" s="9">
        <v>3</v>
      </c>
      <c r="AC23" s="9"/>
      <c r="AD23" s="9"/>
      <c r="AE23" s="19">
        <f t="shared" si="8"/>
        <v>25.5</v>
      </c>
      <c r="AF23" s="9"/>
      <c r="AG23" s="9"/>
      <c r="AH23" s="9">
        <f t="shared" si="9"/>
        <v>15</v>
      </c>
      <c r="AI23" s="13">
        <f t="shared" si="10"/>
        <v>127.5</v>
      </c>
    </row>
    <row r="24" spans="1:35" ht="20.25">
      <c r="A24" s="11"/>
      <c r="B24" s="16" t="s">
        <v>44</v>
      </c>
      <c r="C24" s="11"/>
      <c r="D24" s="11">
        <f t="shared" ref="D24:AI24" si="11">SUM(D6:D23)</f>
        <v>210</v>
      </c>
      <c r="E24" s="15">
        <f t="shared" si="11"/>
        <v>3621.8912000000005</v>
      </c>
      <c r="F24" s="11">
        <f t="shared" si="11"/>
        <v>62</v>
      </c>
      <c r="G24" s="11">
        <f t="shared" si="11"/>
        <v>62</v>
      </c>
      <c r="H24" s="11"/>
      <c r="I24" s="11"/>
      <c r="J24" s="20">
        <f t="shared" si="11"/>
        <v>1044.2212999999999</v>
      </c>
      <c r="K24" s="11"/>
      <c r="L24" s="11"/>
      <c r="M24" s="11">
        <f t="shared" si="11"/>
        <v>53</v>
      </c>
      <c r="N24" s="11">
        <f t="shared" si="11"/>
        <v>53</v>
      </c>
      <c r="O24" s="11"/>
      <c r="P24" s="11"/>
      <c r="Q24" s="20">
        <f t="shared" si="11"/>
        <v>893.82430000000011</v>
      </c>
      <c r="R24" s="11"/>
      <c r="S24" s="11"/>
      <c r="T24" s="11">
        <f t="shared" si="11"/>
        <v>53</v>
      </c>
      <c r="U24" s="11">
        <f t="shared" si="11"/>
        <v>53</v>
      </c>
      <c r="V24" s="11"/>
      <c r="W24" s="11"/>
      <c r="X24" s="20">
        <f t="shared" si="11"/>
        <v>921.72129999999993</v>
      </c>
      <c r="Y24" s="11"/>
      <c r="Z24" s="11"/>
      <c r="AA24" s="11">
        <f t="shared" si="11"/>
        <v>42</v>
      </c>
      <c r="AB24" s="11">
        <f t="shared" si="11"/>
        <v>42</v>
      </c>
      <c r="AC24" s="11"/>
      <c r="AD24" s="11"/>
      <c r="AE24" s="20">
        <f t="shared" si="11"/>
        <v>762.12429999999995</v>
      </c>
      <c r="AF24" s="11"/>
      <c r="AG24" s="11"/>
      <c r="AH24" s="14">
        <f t="shared" si="11"/>
        <v>210</v>
      </c>
      <c r="AI24" s="17">
        <f t="shared" si="11"/>
        <v>3621.8912</v>
      </c>
    </row>
    <row r="27" spans="1:35">
      <c r="B27" s="18" t="s">
        <v>45</v>
      </c>
      <c r="C27" s="18" t="s">
        <v>46</v>
      </c>
    </row>
  </sheetData>
  <mergeCells count="17">
    <mergeCell ref="A3:A5"/>
    <mergeCell ref="B3:B5"/>
    <mergeCell ref="AH3:AI4"/>
    <mergeCell ref="F4:I4"/>
    <mergeCell ref="J4:L4"/>
    <mergeCell ref="M4:P4"/>
    <mergeCell ref="Q4:S4"/>
    <mergeCell ref="T4:W4"/>
    <mergeCell ref="X4:Z4"/>
    <mergeCell ref="AA4:AD4"/>
    <mergeCell ref="AE4:AG4"/>
    <mergeCell ref="C3:C5"/>
    <mergeCell ref="D3:E4"/>
    <mergeCell ref="F3:L3"/>
    <mergeCell ref="M3:S3"/>
    <mergeCell ref="T3:Z3"/>
    <mergeCell ref="AA3:AG3"/>
  </mergeCells>
  <pageMargins left="0.15748031496062992" right="0.19685039370078741" top="0.19685039370078741" bottom="0.19685039370078741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ренг пленка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2018-12-26T08:57:16Z</cp:lastPrinted>
  <dcterms:created xsi:type="dcterms:W3CDTF">2018-12-24T10:37:31Z</dcterms:created>
  <dcterms:modified xsi:type="dcterms:W3CDTF">2018-12-26T08:57:19Z</dcterms:modified>
</cp:coreProperties>
</file>