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135" windowWidth="22980" windowHeight="8475"/>
  </bookViews>
  <sheets>
    <sheet name="прочие (9)" sheetId="1" r:id="rId1"/>
  </sheets>
  <calcPr calcId="124519"/>
</workbook>
</file>

<file path=xl/calcChain.xml><?xml version="1.0" encoding="utf-8"?>
<calcChain xmlns="http://schemas.openxmlformats.org/spreadsheetml/2006/main">
  <c r="AA50" i="1"/>
  <c r="T28"/>
  <c r="T25"/>
  <c r="T24"/>
  <c r="AA22"/>
  <c r="R6"/>
  <c r="AE66"/>
  <c r="AD66"/>
  <c r="AC66"/>
  <c r="X66"/>
  <c r="W66"/>
  <c r="V66"/>
  <c r="Q66"/>
  <c r="P66"/>
  <c r="O66"/>
  <c r="J66"/>
  <c r="I66"/>
  <c r="H66"/>
  <c r="E66"/>
  <c r="AH65"/>
  <c r="AG65"/>
  <c r="M65"/>
  <c r="L65"/>
  <c r="K65"/>
  <c r="G65"/>
  <c r="AI65" s="1"/>
  <c r="F65"/>
  <c r="AH64"/>
  <c r="AG64"/>
  <c r="T64"/>
  <c r="S64"/>
  <c r="N64"/>
  <c r="AI64" s="1"/>
  <c r="F64"/>
  <c r="AH63"/>
  <c r="AG63"/>
  <c r="AF63"/>
  <c r="AB63"/>
  <c r="Y63"/>
  <c r="U63"/>
  <c r="S63"/>
  <c r="R63"/>
  <c r="N63"/>
  <c r="F63"/>
  <c r="AH62"/>
  <c r="AG62"/>
  <c r="M62"/>
  <c r="L62"/>
  <c r="K62"/>
  <c r="G62"/>
  <c r="AI62" s="1"/>
  <c r="F62"/>
  <c r="AH61"/>
  <c r="AG61"/>
  <c r="Y61"/>
  <c r="U61"/>
  <c r="AI61" s="1"/>
  <c r="F61"/>
  <c r="AH60"/>
  <c r="AG60"/>
  <c r="AF60"/>
  <c r="AB60"/>
  <c r="T60"/>
  <c r="S60"/>
  <c r="N60"/>
  <c r="M60"/>
  <c r="L60"/>
  <c r="K60"/>
  <c r="G60"/>
  <c r="F60"/>
  <c r="AH59"/>
  <c r="AG59"/>
  <c r="AF59"/>
  <c r="AB59"/>
  <c r="T59"/>
  <c r="S59"/>
  <c r="N59"/>
  <c r="M59"/>
  <c r="L59"/>
  <c r="K59"/>
  <c r="G59"/>
  <c r="F59"/>
  <c r="AH58"/>
  <c r="AG58"/>
  <c r="S58"/>
  <c r="M58"/>
  <c r="L58"/>
  <c r="K58"/>
  <c r="G58"/>
  <c r="AI58" s="1"/>
  <c r="F58"/>
  <c r="AH57"/>
  <c r="AG57"/>
  <c r="S57"/>
  <c r="M57"/>
  <c r="L57"/>
  <c r="K57"/>
  <c r="G57"/>
  <c r="AI57" s="1"/>
  <c r="F57"/>
  <c r="AH56"/>
  <c r="AG56"/>
  <c r="AF56"/>
  <c r="AB56"/>
  <c r="S56"/>
  <c r="M56"/>
  <c r="L56"/>
  <c r="K56"/>
  <c r="G56"/>
  <c r="F56"/>
  <c r="AH55"/>
  <c r="AG55"/>
  <c r="AF55"/>
  <c r="AB55"/>
  <c r="Y55"/>
  <c r="U55"/>
  <c r="T55"/>
  <c r="S55"/>
  <c r="N55"/>
  <c r="M55"/>
  <c r="L55"/>
  <c r="K55"/>
  <c r="G55"/>
  <c r="F55"/>
  <c r="AH54"/>
  <c r="AG54"/>
  <c r="AF54"/>
  <c r="AB54"/>
  <c r="Y54"/>
  <c r="U54"/>
  <c r="T54"/>
  <c r="S54"/>
  <c r="N54"/>
  <c r="M54"/>
  <c r="L54"/>
  <c r="K54"/>
  <c r="G54"/>
  <c r="F54"/>
  <c r="AH53"/>
  <c r="AG53"/>
  <c r="M53"/>
  <c r="L53"/>
  <c r="K53"/>
  <c r="G53"/>
  <c r="AI53" s="1"/>
  <c r="F53"/>
  <c r="AH52"/>
  <c r="AG52"/>
  <c r="M52"/>
  <c r="L52"/>
  <c r="K52"/>
  <c r="G52"/>
  <c r="AI52" s="1"/>
  <c r="F52"/>
  <c r="AH51"/>
  <c r="AG51"/>
  <c r="M51"/>
  <c r="L51"/>
  <c r="K51"/>
  <c r="G51"/>
  <c r="AI51" s="1"/>
  <c r="F51"/>
  <c r="AH50"/>
  <c r="AG50"/>
  <c r="AF50"/>
  <c r="AB50"/>
  <c r="T50"/>
  <c r="S50"/>
  <c r="R50"/>
  <c r="N50"/>
  <c r="F50"/>
  <c r="AH49"/>
  <c r="AG49"/>
  <c r="M49"/>
  <c r="L49"/>
  <c r="K49"/>
  <c r="G49"/>
  <c r="AI49" s="1"/>
  <c r="F49"/>
  <c r="AH48"/>
  <c r="AG48"/>
  <c r="AF48"/>
  <c r="AB48"/>
  <c r="Y48"/>
  <c r="U48"/>
  <c r="S48"/>
  <c r="R48"/>
  <c r="N48"/>
  <c r="AI48" s="1"/>
  <c r="F48"/>
  <c r="AH47"/>
  <c r="AG47"/>
  <c r="AF47"/>
  <c r="AB47"/>
  <c r="AI47" s="1"/>
  <c r="F47"/>
  <c r="AH46"/>
  <c r="AG46"/>
  <c r="AF46"/>
  <c r="AB46"/>
  <c r="AI46" s="1"/>
  <c r="F46"/>
  <c r="AH45"/>
  <c r="AG45"/>
  <c r="AF45"/>
  <c r="AB45"/>
  <c r="AI45" s="1"/>
  <c r="F45"/>
  <c r="AH44"/>
  <c r="AG44"/>
  <c r="AF44"/>
  <c r="AB44"/>
  <c r="AI44" s="1"/>
  <c r="F44"/>
  <c r="AH43"/>
  <c r="AG43"/>
  <c r="M43"/>
  <c r="L43"/>
  <c r="K43"/>
  <c r="G43"/>
  <c r="AI43" s="1"/>
  <c r="F43"/>
  <c r="AH42"/>
  <c r="AG42"/>
  <c r="M42"/>
  <c r="L42"/>
  <c r="K42"/>
  <c r="G42"/>
  <c r="AI42" s="1"/>
  <c r="F42"/>
  <c r="AH41"/>
  <c r="AG41"/>
  <c r="AF41"/>
  <c r="AB41"/>
  <c r="Y41"/>
  <c r="U41"/>
  <c r="S41"/>
  <c r="R41"/>
  <c r="N41"/>
  <c r="F41"/>
  <c r="AH40"/>
  <c r="AG40"/>
  <c r="AF40"/>
  <c r="AB40"/>
  <c r="AI40" s="1"/>
  <c r="F40"/>
  <c r="AH39"/>
  <c r="AG39"/>
  <c r="AF39"/>
  <c r="AB39"/>
  <c r="AI39"/>
  <c r="F39"/>
  <c r="AH38"/>
  <c r="AG38"/>
  <c r="AF38"/>
  <c r="AB38"/>
  <c r="AI38" s="1"/>
  <c r="F38"/>
  <c r="AH37"/>
  <c r="AG37"/>
  <c r="AF37"/>
  <c r="AB37"/>
  <c r="AI37"/>
  <c r="F37"/>
  <c r="AH36"/>
  <c r="AG36"/>
  <c r="AF36"/>
  <c r="AB36"/>
  <c r="AI36" s="1"/>
  <c r="F36"/>
  <c r="AH35"/>
  <c r="AG35"/>
  <c r="AF35"/>
  <c r="AB35"/>
  <c r="S35"/>
  <c r="R35"/>
  <c r="N35"/>
  <c r="F35"/>
  <c r="AH34"/>
  <c r="AG34"/>
  <c r="AF34"/>
  <c r="AB34"/>
  <c r="Z34"/>
  <c r="U34"/>
  <c r="T34"/>
  <c r="S34"/>
  <c r="N34"/>
  <c r="M34"/>
  <c r="L34"/>
  <c r="K34"/>
  <c r="G34"/>
  <c r="F34"/>
  <c r="AH33"/>
  <c r="AG33"/>
  <c r="AF33"/>
  <c r="AB33"/>
  <c r="Z33"/>
  <c r="U33"/>
  <c r="T33"/>
  <c r="S33"/>
  <c r="N33"/>
  <c r="M33"/>
  <c r="L33"/>
  <c r="K33"/>
  <c r="G33"/>
  <c r="F33"/>
  <c r="AH32"/>
  <c r="AG32"/>
  <c r="AF32"/>
  <c r="AB32"/>
  <c r="Z32"/>
  <c r="U32"/>
  <c r="T32"/>
  <c r="S32"/>
  <c r="N32"/>
  <c r="M32"/>
  <c r="L32"/>
  <c r="K32"/>
  <c r="G32"/>
  <c r="F32"/>
  <c r="AH31"/>
  <c r="AG31"/>
  <c r="AF31"/>
  <c r="AB31"/>
  <c r="Z31"/>
  <c r="U31"/>
  <c r="T31"/>
  <c r="S31"/>
  <c r="N31"/>
  <c r="M31"/>
  <c r="L31"/>
  <c r="K31"/>
  <c r="G31"/>
  <c r="F31"/>
  <c r="AH30"/>
  <c r="AG30"/>
  <c r="AF30"/>
  <c r="AB30"/>
  <c r="Z30"/>
  <c r="U30"/>
  <c r="T30"/>
  <c r="S30"/>
  <c r="N30"/>
  <c r="M30"/>
  <c r="L30"/>
  <c r="K30"/>
  <c r="G30"/>
  <c r="F30"/>
  <c r="AH29"/>
  <c r="AG29"/>
  <c r="AF29"/>
  <c r="AB29"/>
  <c r="Z29"/>
  <c r="U29"/>
  <c r="T29"/>
  <c r="S29"/>
  <c r="N29"/>
  <c r="M29"/>
  <c r="L29"/>
  <c r="K29"/>
  <c r="G29"/>
  <c r="F29"/>
  <c r="AH28"/>
  <c r="AG28"/>
  <c r="L28"/>
  <c r="K28"/>
  <c r="AI28"/>
  <c r="F28"/>
  <c r="AH27"/>
  <c r="AG27"/>
  <c r="Y27"/>
  <c r="U27"/>
  <c r="AI27" s="1"/>
  <c r="F27"/>
  <c r="AH26"/>
  <c r="AG26"/>
  <c r="M26"/>
  <c r="L26"/>
  <c r="K26"/>
  <c r="G26"/>
  <c r="AI26" s="1"/>
  <c r="F26"/>
  <c r="AH25"/>
  <c r="AG25"/>
  <c r="M25"/>
  <c r="L25"/>
  <c r="K25"/>
  <c r="G25"/>
  <c r="AI25" s="1"/>
  <c r="F25"/>
  <c r="AH24"/>
  <c r="AG24"/>
  <c r="M24"/>
  <c r="L24"/>
  <c r="K24"/>
  <c r="G24"/>
  <c r="AI24" s="1"/>
  <c r="F24"/>
  <c r="AH23"/>
  <c r="AG23"/>
  <c r="M23"/>
  <c r="L23"/>
  <c r="K23"/>
  <c r="G23"/>
  <c r="AI23" s="1"/>
  <c r="F23"/>
  <c r="AH22"/>
  <c r="AG22"/>
  <c r="AF22"/>
  <c r="AB22"/>
  <c r="T22"/>
  <c r="S22"/>
  <c r="N22"/>
  <c r="M22"/>
  <c r="L22"/>
  <c r="K22"/>
  <c r="G22"/>
  <c r="AI22" s="1"/>
  <c r="F22"/>
  <c r="AH21"/>
  <c r="AG21"/>
  <c r="M21"/>
  <c r="L21"/>
  <c r="K21"/>
  <c r="G21"/>
  <c r="AI21" s="1"/>
  <c r="F21"/>
  <c r="AH20"/>
  <c r="AG20"/>
  <c r="M20"/>
  <c r="L20"/>
  <c r="K20"/>
  <c r="G20"/>
  <c r="AI20" s="1"/>
  <c r="F20"/>
  <c r="AH19"/>
  <c r="AG19"/>
  <c r="M19"/>
  <c r="L19"/>
  <c r="K19"/>
  <c r="G19"/>
  <c r="AI19" s="1"/>
  <c r="F19"/>
  <c r="AH18"/>
  <c r="AG18"/>
  <c r="AA18"/>
  <c r="U18"/>
  <c r="T18"/>
  <c r="S18"/>
  <c r="N18"/>
  <c r="M18"/>
  <c r="L18"/>
  <c r="K18"/>
  <c r="G18"/>
  <c r="F18"/>
  <c r="AH17"/>
  <c r="AG17"/>
  <c r="M17"/>
  <c r="L17"/>
  <c r="K17"/>
  <c r="G17"/>
  <c r="AI17" s="1"/>
  <c r="F17"/>
  <c r="AH16"/>
  <c r="AG16"/>
  <c r="M16"/>
  <c r="L16"/>
  <c r="K16"/>
  <c r="G16"/>
  <c r="AI16" s="1"/>
  <c r="F16"/>
  <c r="AH15"/>
  <c r="AG15"/>
  <c r="M15"/>
  <c r="L15"/>
  <c r="K15"/>
  <c r="G15"/>
  <c r="AI15" s="1"/>
  <c r="F15"/>
  <c r="AH14"/>
  <c r="AG14"/>
  <c r="M14"/>
  <c r="L14"/>
  <c r="K14"/>
  <c r="G14"/>
  <c r="AI14" s="1"/>
  <c r="F14"/>
  <c r="AH13"/>
  <c r="AG13"/>
  <c r="M13"/>
  <c r="L13"/>
  <c r="K13"/>
  <c r="G13"/>
  <c r="AI13" s="1"/>
  <c r="F13"/>
  <c r="AH12"/>
  <c r="AG12"/>
  <c r="M12"/>
  <c r="L12"/>
  <c r="K12"/>
  <c r="G12"/>
  <c r="AI12" s="1"/>
  <c r="F12"/>
  <c r="AH11"/>
  <c r="AG11"/>
  <c r="AF11"/>
  <c r="AB11"/>
  <c r="Y11"/>
  <c r="U11"/>
  <c r="S11"/>
  <c r="R11"/>
  <c r="N11"/>
  <c r="M11"/>
  <c r="L11"/>
  <c r="K11"/>
  <c r="G11"/>
  <c r="F11"/>
  <c r="AH10"/>
  <c r="AG10"/>
  <c r="AF10"/>
  <c r="AB10"/>
  <c r="Y10"/>
  <c r="U10"/>
  <c r="S10"/>
  <c r="R10"/>
  <c r="N10"/>
  <c r="M10"/>
  <c r="L10"/>
  <c r="K10"/>
  <c r="G10"/>
  <c r="AI10" s="1"/>
  <c r="F10"/>
  <c r="AH9"/>
  <c r="AG9"/>
  <c r="AF9"/>
  <c r="AB9"/>
  <c r="Y9"/>
  <c r="U9"/>
  <c r="S9"/>
  <c r="R9"/>
  <c r="N9"/>
  <c r="M9"/>
  <c r="L9"/>
  <c r="K9"/>
  <c r="G9"/>
  <c r="F9"/>
  <c r="AH8"/>
  <c r="AG8"/>
  <c r="Y8"/>
  <c r="U8"/>
  <c r="M8"/>
  <c r="L8"/>
  <c r="K8"/>
  <c r="G8"/>
  <c r="AI8" s="1"/>
  <c r="F8"/>
  <c r="AH7"/>
  <c r="AG7"/>
  <c r="Y7"/>
  <c r="U7"/>
  <c r="S7"/>
  <c r="R7"/>
  <c r="N7"/>
  <c r="M7"/>
  <c r="L7"/>
  <c r="K7"/>
  <c r="G7"/>
  <c r="F7"/>
  <c r="AH6"/>
  <c r="AG6"/>
  <c r="AA6"/>
  <c r="U6"/>
  <c r="M6"/>
  <c r="L6"/>
  <c r="K6"/>
  <c r="G6"/>
  <c r="F6"/>
  <c r="AI41" l="1"/>
  <c r="AI55"/>
  <c r="AI59"/>
  <c r="AI60"/>
  <c r="AI63"/>
  <c r="AI54"/>
  <c r="AI56"/>
  <c r="AI18"/>
  <c r="AI35"/>
  <c r="AI50"/>
  <c r="AI29"/>
  <c r="AI31"/>
  <c r="AI33"/>
  <c r="AI9"/>
  <c r="AI11"/>
  <c r="AI7"/>
  <c r="AI30"/>
  <c r="AI32"/>
  <c r="AI34"/>
  <c r="AJ52"/>
  <c r="AJ56"/>
  <c r="AJ60"/>
  <c r="AJ64"/>
  <c r="AJ14"/>
  <c r="AJ18"/>
  <c r="AJ22"/>
  <c r="AJ30"/>
  <c r="AJ34"/>
  <c r="AJ36"/>
  <c r="AJ40"/>
  <c r="AJ44"/>
  <c r="G66"/>
  <c r="U66"/>
  <c r="AJ12"/>
  <c r="AJ16"/>
  <c r="AJ20"/>
  <c r="AJ24"/>
  <c r="AJ32"/>
  <c r="AJ38"/>
  <c r="AJ42"/>
  <c r="AJ46"/>
  <c r="AJ50"/>
  <c r="AJ54"/>
  <c r="AJ58"/>
  <c r="AJ62"/>
  <c r="N66"/>
  <c r="AB66"/>
  <c r="AJ9"/>
  <c r="AJ25"/>
  <c r="L66"/>
  <c r="S66"/>
  <c r="Z66"/>
  <c r="AG66"/>
  <c r="AJ7"/>
  <c r="AJ11"/>
  <c r="AJ27"/>
  <c r="F66"/>
  <c r="K66"/>
  <c r="M66"/>
  <c r="R66"/>
  <c r="Y66"/>
  <c r="AA66"/>
  <c r="AF66"/>
  <c r="AH66"/>
  <c r="AJ8"/>
  <c r="AJ10"/>
  <c r="AJ13"/>
  <c r="AJ15"/>
  <c r="AJ17"/>
  <c r="AJ19"/>
  <c r="AJ21"/>
  <c r="AJ23"/>
  <c r="AJ29"/>
  <c r="AJ31"/>
  <c r="AJ33"/>
  <c r="AJ35"/>
  <c r="AJ37"/>
  <c r="AJ39"/>
  <c r="AJ41"/>
  <c r="AJ43"/>
  <c r="AJ45"/>
  <c r="AJ47"/>
  <c r="AJ51"/>
  <c r="AJ53"/>
  <c r="AJ55"/>
  <c r="AJ57"/>
  <c r="AJ59"/>
  <c r="AJ61"/>
  <c r="AJ63"/>
  <c r="AJ65"/>
  <c r="AJ26"/>
  <c r="AJ28"/>
  <c r="T66"/>
  <c r="AJ6"/>
  <c r="AI6"/>
  <c r="AJ48"/>
  <c r="AJ49"/>
  <c r="AI66" l="1"/>
  <c r="AJ66"/>
</calcChain>
</file>

<file path=xl/sharedStrings.xml><?xml version="1.0" encoding="utf-8"?>
<sst xmlns="http://schemas.openxmlformats.org/spreadsheetml/2006/main" count="177" uniqueCount="101">
  <si>
    <t>График поставки на 2019 год</t>
  </si>
  <si>
    <t xml:space="preserve">Приложение №     к договору №      от </t>
  </si>
  <si>
    <t>ед. изм.</t>
  </si>
  <si>
    <t>цена</t>
  </si>
  <si>
    <t>Потребность  Всего</t>
  </si>
  <si>
    <t>1-й квартал</t>
  </si>
  <si>
    <t>2-ой квартал</t>
  </si>
  <si>
    <t>3-й квартал</t>
  </si>
  <si>
    <t>4-й квартал</t>
  </si>
  <si>
    <t>Всего сумма (тыс.тенге)</t>
  </si>
  <si>
    <t>кол-во</t>
  </si>
  <si>
    <t>сумма  (тыс.тенге)</t>
  </si>
  <si>
    <t>сумма</t>
  </si>
  <si>
    <t>всего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</si>
  <si>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</si>
  <si>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</si>
  <si>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</si>
  <si>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</si>
  <si>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</si>
  <si>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</si>
  <si>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</si>
  <si>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</si>
  <si>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</si>
  <si>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 xml:space="preserve">Всего </t>
  </si>
  <si>
    <t>X</t>
  </si>
  <si>
    <t>XI</t>
  </si>
  <si>
    <t>XII</t>
  </si>
  <si>
    <t>Бахилы полиэтиленовые текстурированные, размер 15см*41см, плотность 12мкг</t>
  </si>
  <si>
    <t>шт</t>
  </si>
  <si>
    <t>Бумага-крафт. Размер 100×106 см. Плотность 78±4 г/кв.м. Упаковка 5кг.</t>
  </si>
  <si>
    <t>уп</t>
  </si>
  <si>
    <t>Бумага фильтровальная. Размер 200*200мм, листы. Плотность 75 г/м². Упаковка 1кг.</t>
  </si>
  <si>
    <t>кг</t>
  </si>
  <si>
    <t>рулон</t>
  </si>
  <si>
    <t>Бумага пергаментная белая. Плотность 56 г/кв.м. Размер 42×70 см, 7 кг в упаковке.</t>
  </si>
  <si>
    <t>Глюкометр. Время измерения 5 секунд. Объем памяти 500 результатов измерений с указанием времени и даты, средние значения за 7, 14, 30 и 90 дней. Автоматическое включение при введении тест-полоски.Прибор отключается через 30 секунд или 90 секунд в зависимости от режима работы. Диапазон измерений 0,6-33,3 ммоль/л. Дисплей жидкокристаллический дисплей (ЖКД) c 96 сегментами. Размеры не менее 97,8 x 46,8 x 19,1 мм. в комплекте 10 тестов.</t>
  </si>
  <si>
    <t>Жгут резиновый кровоостанавливающий, длина 75см</t>
  </si>
  <si>
    <t>игла 2-х сторонняя медицинская стерильная черная 0,7*25 мл 22G*1 упак 100 шт</t>
  </si>
  <si>
    <t>упак</t>
  </si>
  <si>
    <t>игла 2-х сторонняя медицинская стерильная черная 0,7*38 мл 22G*1 1/2 упак 100шт</t>
  </si>
  <si>
    <t>игла 2-х сторонняя медицинская стерильная  зеленая  0,8*38 мл 21G*1 1/2 упак 100шт</t>
  </si>
  <si>
    <t>игла 2-х сторонняя медицинская стерильная  0,9*38 мл 20G*1 1/2 упак 100шт</t>
  </si>
  <si>
    <t>Игла спинальная, стерильная, однократного применения, тип заточки - Квинке 18G 90мм</t>
  </si>
  <si>
    <t>Индикатор для контроля стерилизации и дезинфекции в среде озона (1 упаковка по 20 шт)</t>
  </si>
  <si>
    <t xml:space="preserve">Канюля внутривенная с катетором и инъекционным клапаном, размер 18G, внешний диаметр 1,3мм, длина 45мм </t>
  </si>
  <si>
    <t xml:space="preserve">Канюля внутривенная с катетором и инъекционным клапаном, размер 20G, внешний диаметр 1,1мм, длина 32мм </t>
  </si>
  <si>
    <t>Катетер аспирационный (зонд) с вакуум контролем типа "Капкон" или "Вакон" 16Fr</t>
  </si>
  <si>
    <t>Катетер торакальный силиконовый, прямой стерильный одноразовый из водостойкого и очень гладкого ПВХ, устойчивого к изломам,  28Ch/Fr длина не менее 40см</t>
  </si>
  <si>
    <t xml:space="preserve">Катетер центральный венозный одноразовый стерильный: центральный венозный катетер 7Fr 200cv, проводник проволочный 0,035 дюйма 600мм, сосудистый дилатор, игла проводниковая 18G 70мм, У-образный коннектор, шприц синий проводниковый, шприц инъекционный, игла инъекционная, фиксатор, зажим, заглушка Луер-Лок. </t>
  </si>
  <si>
    <t xml:space="preserve">Клапан внутрибронхиальный резиновый КБР-11 (под бронхоскоп диаметром 5,2 мм) </t>
  </si>
  <si>
    <t xml:space="preserve">Клапан внутрибронхиальный резиновый КБР-12 (под бронхоскоп диаметром 5,2 мм) </t>
  </si>
  <si>
    <t xml:space="preserve">Клапан внутрибронхиальный резиновый КБР-13 (под бронхоскоп диаметром 5,2 мм) </t>
  </si>
  <si>
    <t xml:space="preserve">Клапан внутрибронхиальный резиновый КБР-12 (под бронхоскоп диаметром 6 мм) </t>
  </si>
  <si>
    <t xml:space="preserve">Клапан внутрибронхиальный резиновый КБР-13 (под бронхоскоп диаметром 6 мм) </t>
  </si>
  <si>
    <t>Клеенка медицинская резинотканевая подкладная с односторонним резиновым покрытием, шириной 80-90 см, водонепроницаемая, стойкая к многократной дезинфекции, к стерилизации паром с предварительной предстерилизационной очисткой, прочность на разрыв по основе - 3,8-6,0 кН/м</t>
  </si>
  <si>
    <t>метр</t>
  </si>
  <si>
    <t>Контейнер для образцов полипропиленовый, V-2000 мл, с плотно закрывающейся крышкой (РР)</t>
  </si>
  <si>
    <t xml:space="preserve">Контейнер для образцов полипропиленовый, V-1000 мл, с плотно закрывающейся крышкой (РР) </t>
  </si>
  <si>
    <t>Контейнер для образцов полипропиленовый, V-250 мл, с плотно закрывающейся крышкой (РР)</t>
  </si>
  <si>
    <t>Контейнер для образцов полипропиленовый, V-500 мл, с плотно закрывающейся крышкой (РР)</t>
  </si>
  <si>
    <t>Контур дыхательный (гофрированный); на Y-образном тройнике с портом из полиэтилена стандартный взрослый:коннектор-мундштук, коннектор У-образный, удлинитель дыхательного контура, коннектор прямой. Длина не менее 150 см.</t>
  </si>
  <si>
    <t>коробка стерил с фильтром КСКФ-9</t>
  </si>
  <si>
    <t>Лампа бактерицидная для настенной установки. Двухцокольная газоразрядная лампа низкого давления состоящая из трубчатого стеклянного корпуса с токоподводящими цоколями по краям. Мощность лампы  15 ВТ. Длина 43см.</t>
  </si>
  <si>
    <t>Лампа бактерицидная F-15 Т-8 для закрытой передвижной установки. Двухцокольная газоразрядная лампа низкого давления состоящая из трубчатого стеклянного корпуса с токоподводящими цоколями по краям. Длина 452 мм. Диаметр 20 мм. Мощность: 15 Вт Срок службы 8000 ч</t>
  </si>
  <si>
    <t>Лампа бактерицидная для облучателя. Двухцокольная газоразрядная лампа низкого давления состоящая из трубчатого стеклянного корпуса с токоподводящими цоколями по краям. Длина 908,8 мм мм. Диаметр 20 мм. Мощность 30 Вт. Срок службы 8000 ч</t>
  </si>
  <si>
    <t>Лейкопластырь медицинский 2,5*5м гипоаллергенный на нетканной основе</t>
  </si>
  <si>
    <t>Лейкопластырь медицинский 2,5*5м гипоаллергенный на бумажной основе или шелк</t>
  </si>
  <si>
    <t>Лейкопластырь медицинский 5*5м гипоаллергенный на бумажной основе или шелк</t>
  </si>
  <si>
    <t>лоток полимерный прямоугольный с крышкой 17*14 Лппу-0,5, голубой</t>
  </si>
  <si>
    <t>Марля медицинская фасованная, из прочной хлопчатобумажной ткани разреженной структуры, высокой гигроскопичности, плотность 39г/м2, 10 м</t>
  </si>
  <si>
    <t>Маска лицевая наркозная из жесткого прозрачного пластика анатомической формы с мягкой, заполненной воздухом, манжетой по периметру маски, стерильная, однократного применения. Разъем (со стороны дыхательного контура) 22F, размер 5</t>
  </si>
  <si>
    <t xml:space="preserve">Маски медицинские трехслойные на резинках, из высококачественного синтетического нетканого материала на резинках с гибким носовым фиксатором плотность 20 грамм/кв.м.Защитные медицинские маски.Удобные трикотажные ушные петли, легко регулируемое углубление для носа. Размер: 9 cm x 17.5 cm   50 шт. в упаковке, 2000 шт. в коробке </t>
  </si>
  <si>
    <t>коробка</t>
  </si>
  <si>
    <t>Мешок резервный одноразовый 3,0л с антиокклюзионным механизмом, горловиной 22F</t>
  </si>
  <si>
    <t>мочеприемник мужской тип Утка пластиковыймедицинский -1литр</t>
  </si>
  <si>
    <t>№ лота</t>
  </si>
  <si>
    <t>Торговое наименование</t>
  </si>
  <si>
    <t>лоток прямоугольный из нержавеющей стали длина не менее 66см, ширина неменее 30см</t>
  </si>
  <si>
    <t>График поставки</t>
  </si>
  <si>
    <t>Приложение 2</t>
  </si>
  <si>
    <t xml:space="preserve">Дренажная система однобаночная с портом для подключения к источнику вакуума, с ручкой для транспортировки. </t>
  </si>
  <si>
    <t xml:space="preserve">Емкость  ЕДПО-1-01.  </t>
  </si>
  <si>
    <t xml:space="preserve">Иглодержатель нестерильный из прозрачного бесцветного пластика для двухсторонних одноразовых игл. </t>
  </si>
  <si>
    <t xml:space="preserve">Бумага диаграмная в рулоне для ЭКГ. </t>
  </si>
  <si>
    <t xml:space="preserve">бумага UPP-110HG для флюорографа. </t>
  </si>
  <si>
    <t>Двухпросветная эндобронхиальная трубка из термопластичного силиконизированного ПВХ, рентгеноконтрастная полоска по всей длине. Правосторонняя СН37</t>
  </si>
  <si>
    <t>Двухпросветная эндобронхиальная трубка из термопластичного силиконизированного ПВХ, рентгеноконтрастная полоска по всей длине.  Левосторонняя СН39</t>
  </si>
  <si>
    <t>Двухпросветная эндобронхиальная трубка из термопластичного силиконизированного ПВХ, рентгеноконтрастная полоска по всей длине.  Левосторонняя СН37</t>
  </si>
  <si>
    <t xml:space="preserve">Жгут кровоостанавливающий венозный автоматический. </t>
  </si>
  <si>
    <t>Двухпросветная эндобронхиальная трубка из термопластичного силиконизированного ПВХ, рентгеноконтрастная полоска по всей длине. Правосторонняя СН39</t>
  </si>
  <si>
    <t xml:space="preserve">Контейнер для транспортировки биологического материала УКП 50-2 </t>
  </si>
  <si>
    <t xml:space="preserve">Контейнер для транспортировки биологического материала УКП 50-1 </t>
  </si>
  <si>
    <t xml:space="preserve">Мешок дыхательный для ручной ИВЛ тип Амбу. </t>
  </si>
  <si>
    <t>Мочеприемник медицинский однократного применения прикроватный дренируемый объем 2000 мл</t>
  </si>
  <si>
    <t>Итого</t>
  </si>
  <si>
    <t>Канюля назальная кислородная из прозрачного имплантационно-нетоксичного ПВХ, одноразовая, стерильная, для взрослого, длина 2м</t>
  </si>
  <si>
    <t>Катетер-троакар торакальный со стилетом с острым концом 24Ch/Fr</t>
  </si>
  <si>
    <t>Главный врач</t>
  </si>
  <si>
    <t>Бижанов К.Б.</t>
  </si>
  <si>
    <t xml:space="preserve">Глюкометр . Диапазон измеряемых значений - 1,1–33,3 ммоль/л.  Размер  не менее- 90 мм x 55,54 мм x 21,7 мм. в комплект тест полосы на 50 шт. </t>
  </si>
  <si>
    <t>Кружка Эсмарха</t>
  </si>
</sst>
</file>

<file path=xl/styles.xml><?xml version="1.0" encoding="utf-8"?>
<styleSheet xmlns="http://schemas.openxmlformats.org/spreadsheetml/2006/main">
  <numFmts count="15">
    <numFmt numFmtId="43" formatCode="_-* #,##0.00_р_._-;\-* #,##0.00_р_._-;_-* &quot;-&quot;??_р_._-;_-@_-"/>
    <numFmt numFmtId="164" formatCode="0.000"/>
    <numFmt numFmtId="165" formatCode="_-* ###,0&quot;.&quot;00&quot;$&quot;_-;\-* ###,0&quot;.&quot;00&quot;$&quot;_-;_-* &quot;-&quot;??&quot;$&quot;_-;_-@_-"/>
    <numFmt numFmtId="166" formatCode="_(* ##,#0&quot;.&quot;0_);_(* \(###,0&quot;.&quot;00\);_(* &quot;-&quot;??_);_(@_)"/>
    <numFmt numFmtId="167" formatCode="General_)"/>
    <numFmt numFmtId="168" formatCode="0&quot;.&quot;000"/>
    <numFmt numFmtId="169" formatCode="&quot;fl&quot;#,##0_);\(&quot;fl&quot;#,##0\)"/>
    <numFmt numFmtId="170" formatCode="&quot;fl&quot;#,##0_);[Red]\(&quot;fl&quot;#,##0\)"/>
    <numFmt numFmtId="171" formatCode="&quot;fl&quot;###,0&quot;.&quot;00_);\(&quot;fl&quot;###,0&quot;.&quot;00\)"/>
    <numFmt numFmtId="172" formatCode="_-* #,##0_?_._-;\-* #,##0_?_._-;_-* &quot;-&quot;_?_._-;_-@_-"/>
    <numFmt numFmtId="173" formatCode="_-* ###,0&quot;.&quot;00_?_._-;\-* ###,0&quot;.&quot;00_?_._-;_-* &quot;-&quot;??_?_._-;_-@_-"/>
    <numFmt numFmtId="174" formatCode="&quot;fl&quot;###,0&quot;.&quot;00_);[Red]\(&quot;fl&quot;###,0&quot;.&quot;00\)"/>
    <numFmt numFmtId="175" formatCode="_(&quot;fl&quot;* #,##0_);_(&quot;fl&quot;* \(#,##0\);_(&quot;fl&quot;* &quot;-&quot;_);_(@_)"/>
    <numFmt numFmtId="176" formatCode="#,##0&quot;.&quot;;[Red]\-#,##0&quot;.&quot;"/>
    <numFmt numFmtId="177" formatCode="#,##0.00&quot;.&quot;;[Red]\-#,##0.00&quot;.&quot;"/>
  </numFmts>
  <fonts count="25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0"/>
      <name val="Times"/>
      <family val="1"/>
    </font>
    <font>
      <sz val="8"/>
      <name val="Arial"/>
      <family val="2"/>
    </font>
    <font>
      <sz val="10"/>
      <name val="Arial"/>
      <family val="2"/>
      <charset val="204"/>
    </font>
    <font>
      <sz val="10"/>
      <name val="Helv"/>
      <charset val="204"/>
    </font>
    <font>
      <sz val="10"/>
      <name val="Helv"/>
    </font>
    <font>
      <sz val="9"/>
      <name val="Times New Roman"/>
      <family val="1"/>
    </font>
    <font>
      <sz val="10"/>
      <name val="Arial"/>
      <family val="2"/>
    </font>
    <font>
      <sz val="10"/>
      <color indexed="8"/>
      <name val="Arial"/>
      <family val="2"/>
    </font>
    <font>
      <sz val="10"/>
      <name val="MS Sans Serif"/>
      <family val="2"/>
      <charset val="204"/>
    </font>
    <font>
      <b/>
      <sz val="12"/>
      <name val="Arial"/>
      <family val="2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b/>
      <i/>
      <sz val="10"/>
      <name val="Arial"/>
      <family val="2"/>
      <charset val="204"/>
    </font>
    <font>
      <sz val="11"/>
      <color indexed="8"/>
      <name val="Calibri"/>
      <family val="2"/>
      <scheme val="minor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04">
    <xf numFmtId="0" fontId="0" fillId="0" borderId="0"/>
    <xf numFmtId="0" fontId="4" fillId="0" borderId="0"/>
    <xf numFmtId="0" fontId="5" fillId="0" borderId="0"/>
    <xf numFmtId="0" fontId="2" fillId="0" borderId="0"/>
    <xf numFmtId="0" fontId="6" fillId="0" borderId="0"/>
    <xf numFmtId="0" fontId="6" fillId="0" borderId="0"/>
    <xf numFmtId="0" fontId="2" fillId="0" borderId="0">
      <alignment horizont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" fillId="0" borderId="0">
      <alignment horizontal="center"/>
    </xf>
    <xf numFmtId="0" fontId="7" fillId="0" borderId="0"/>
    <xf numFmtId="0" fontId="7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2" fillId="0" borderId="0">
      <alignment horizontal="center"/>
    </xf>
    <xf numFmtId="0" fontId="2" fillId="0" borderId="0">
      <alignment horizontal="center"/>
    </xf>
    <xf numFmtId="0" fontId="6" fillId="0" borderId="0"/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6" fillId="0" borderId="0"/>
    <xf numFmtId="0" fontId="6" fillId="0" borderId="0"/>
    <xf numFmtId="0" fontId="2" fillId="0" borderId="0">
      <alignment horizontal="center"/>
    </xf>
    <xf numFmtId="0" fontId="8" fillId="0" borderId="0"/>
    <xf numFmtId="0" fontId="6" fillId="0" borderId="0"/>
    <xf numFmtId="0" fontId="7" fillId="0" borderId="0"/>
    <xf numFmtId="0" fontId="6" fillId="0" borderId="0"/>
    <xf numFmtId="165" fontId="6" fillId="0" borderId="0" applyFont="0" applyFill="0" applyBorder="0" applyAlignment="0" applyProtection="0"/>
    <xf numFmtId="166" fontId="9" fillId="0" borderId="0" applyFill="0" applyBorder="0" applyAlignment="0"/>
    <xf numFmtId="167" fontId="9" fillId="0" borderId="0" applyFill="0" applyBorder="0" applyAlignment="0"/>
    <xf numFmtId="168" fontId="9" fillId="0" borderId="0" applyFill="0" applyBorder="0" applyAlignment="0"/>
    <xf numFmtId="169" fontId="9" fillId="0" borderId="0" applyFill="0" applyBorder="0" applyAlignment="0"/>
    <xf numFmtId="170" fontId="9" fillId="0" borderId="0" applyFill="0" applyBorder="0" applyAlignment="0"/>
    <xf numFmtId="166" fontId="9" fillId="0" borderId="0" applyFill="0" applyBorder="0" applyAlignment="0"/>
    <xf numFmtId="171" fontId="9" fillId="0" borderId="0" applyFill="0" applyBorder="0" applyAlignment="0"/>
    <xf numFmtId="167" fontId="9" fillId="0" borderId="0" applyFill="0" applyBorder="0" applyAlignment="0"/>
    <xf numFmtId="0" fontId="10" fillId="0" borderId="0" applyFont="0" applyFill="0" applyBorder="0" applyAlignment="0" applyProtection="0"/>
    <xf numFmtId="166" fontId="9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10" fillId="0" borderId="0" applyFont="0" applyFill="0" applyBorder="0" applyAlignment="0" applyProtection="0"/>
    <xf numFmtId="167" fontId="9" fillId="0" borderId="0" applyFont="0" applyFill="0" applyBorder="0" applyAlignment="0" applyProtection="0"/>
    <xf numFmtId="171" fontId="9" fillId="0" borderId="0" applyFont="0" applyFill="0" applyBorder="0" applyAlignment="0" applyProtection="0"/>
    <xf numFmtId="14" fontId="11" fillId="0" borderId="0" applyFill="0" applyBorder="0" applyAlignment="0"/>
    <xf numFmtId="38" fontId="12" fillId="0" borderId="4">
      <alignment vertical="center"/>
    </xf>
    <xf numFmtId="166" fontId="9" fillId="0" borderId="0" applyFill="0" applyBorder="0" applyAlignment="0"/>
    <xf numFmtId="167" fontId="9" fillId="0" borderId="0" applyFill="0" applyBorder="0" applyAlignment="0"/>
    <xf numFmtId="166" fontId="9" fillId="0" borderId="0" applyFill="0" applyBorder="0" applyAlignment="0"/>
    <xf numFmtId="171" fontId="9" fillId="0" borderId="0" applyFill="0" applyBorder="0" applyAlignment="0"/>
    <xf numFmtId="167" fontId="9" fillId="0" borderId="0" applyFill="0" applyBorder="0" applyAlignment="0"/>
    <xf numFmtId="0" fontId="6" fillId="0" borderId="0"/>
    <xf numFmtId="0" fontId="13" fillId="0" borderId="5" applyNumberFormat="0" applyAlignment="0" applyProtection="0">
      <alignment horizontal="left" vertical="center"/>
    </xf>
    <xf numFmtId="0" fontId="13" fillId="0" borderId="2">
      <alignment horizontal="left" vertical="center"/>
    </xf>
    <xf numFmtId="0" fontId="14" fillId="0" borderId="0"/>
    <xf numFmtId="0" fontId="15" fillId="0" borderId="0"/>
    <xf numFmtId="0" fontId="16" fillId="0" borderId="0"/>
    <xf numFmtId="0" fontId="17" fillId="0" borderId="0"/>
    <xf numFmtId="0" fontId="18" fillId="0" borderId="0"/>
    <xf numFmtId="0" fontId="19" fillId="0" borderId="0"/>
    <xf numFmtId="0" fontId="6" fillId="0" borderId="0">
      <alignment horizontal="center"/>
    </xf>
    <xf numFmtId="0" fontId="20" fillId="0" borderId="0" applyNumberFormat="0" applyFill="0" applyBorder="0" applyAlignment="0" applyProtection="0">
      <alignment vertical="top"/>
      <protection locked="0"/>
    </xf>
    <xf numFmtId="0" fontId="2" fillId="0" borderId="0"/>
    <xf numFmtId="166" fontId="9" fillId="0" borderId="0" applyFill="0" applyBorder="0" applyAlignment="0"/>
    <xf numFmtId="167" fontId="9" fillId="0" borderId="0" applyFill="0" applyBorder="0" applyAlignment="0"/>
    <xf numFmtId="166" fontId="9" fillId="0" borderId="0" applyFill="0" applyBorder="0" applyAlignment="0"/>
    <xf numFmtId="171" fontId="9" fillId="0" borderId="0" applyFill="0" applyBorder="0" applyAlignment="0"/>
    <xf numFmtId="167" fontId="9" fillId="0" borderId="0" applyFill="0" applyBorder="0" applyAlignment="0"/>
    <xf numFmtId="0" fontId="6" fillId="0" borderId="0">
      <alignment horizontal="center"/>
    </xf>
    <xf numFmtId="0" fontId="6" fillId="0" borderId="0"/>
    <xf numFmtId="0" fontId="8" fillId="0" borderId="0"/>
    <xf numFmtId="0" fontId="6" fillId="0" borderId="0"/>
    <xf numFmtId="172" fontId="6" fillId="0" borderId="0" applyFont="0" applyFill="0" applyBorder="0" applyAlignment="0" applyProtection="0"/>
    <xf numFmtId="173" fontId="6" fillId="0" borderId="0" applyFont="0" applyFill="0" applyBorder="0" applyAlignment="0" applyProtection="0"/>
    <xf numFmtId="0" fontId="6" fillId="0" borderId="0"/>
    <xf numFmtId="0" fontId="21" fillId="0" borderId="0"/>
    <xf numFmtId="170" fontId="9" fillId="0" borderId="0" applyFont="0" applyFill="0" applyBorder="0" applyAlignment="0" applyProtection="0"/>
    <xf numFmtId="0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66" fontId="9" fillId="0" borderId="0" applyFill="0" applyBorder="0" applyAlignment="0"/>
    <xf numFmtId="167" fontId="9" fillId="0" borderId="0" applyFill="0" applyBorder="0" applyAlignment="0"/>
    <xf numFmtId="166" fontId="9" fillId="0" borderId="0" applyFill="0" applyBorder="0" applyAlignment="0"/>
    <xf numFmtId="171" fontId="9" fillId="0" borderId="0" applyFill="0" applyBorder="0" applyAlignment="0"/>
    <xf numFmtId="167" fontId="9" fillId="0" borderId="0" applyFill="0" applyBorder="0" applyAlignment="0"/>
    <xf numFmtId="0" fontId="6" fillId="0" borderId="0"/>
    <xf numFmtId="49" fontId="11" fillId="0" borderId="0" applyFill="0" applyBorder="0" applyAlignment="0"/>
    <xf numFmtId="174" fontId="9" fillId="0" borderId="0" applyFill="0" applyBorder="0" applyAlignment="0"/>
    <xf numFmtId="175" fontId="9" fillId="0" borderId="0" applyFill="0" applyBorder="0" applyAlignment="0"/>
    <xf numFmtId="0" fontId="6" fillId="0" borderId="0"/>
    <xf numFmtId="0" fontId="6" fillId="0" borderId="0">
      <alignment horizontal="center" textRotation="90"/>
    </xf>
    <xf numFmtId="0" fontId="22" fillId="0" borderId="0"/>
    <xf numFmtId="0" fontId="2" fillId="0" borderId="0"/>
    <xf numFmtId="0" fontId="6" fillId="0" borderId="0">
      <alignment horizontal="center"/>
    </xf>
    <xf numFmtId="0" fontId="1" fillId="0" borderId="0"/>
    <xf numFmtId="0" fontId="1" fillId="0" borderId="0"/>
    <xf numFmtId="0" fontId="6" fillId="0" borderId="0"/>
    <xf numFmtId="176" fontId="2" fillId="0" borderId="0" applyFont="0" applyFill="0" applyBorder="0" applyAlignment="0" applyProtection="0"/>
    <xf numFmtId="177" fontId="2" fillId="0" borderId="0" applyFont="0" applyFill="0" applyBorder="0" applyAlignment="0" applyProtection="0"/>
  </cellStyleXfs>
  <cellXfs count="29">
    <xf numFmtId="0" fontId="0" fillId="0" borderId="0" xfId="0"/>
    <xf numFmtId="3" fontId="3" fillId="0" borderId="1" xfId="1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2" applyNumberFormat="1" applyFont="1" applyFill="1" applyBorder="1" applyAlignment="1">
      <alignment horizontal="left"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/>
    </xf>
    <xf numFmtId="0" fontId="3" fillId="0" borderId="0" xfId="0" applyFont="1" applyFill="1" applyAlignment="1">
      <alignment vertical="center"/>
    </xf>
    <xf numFmtId="0" fontId="3" fillId="0" borderId="1" xfId="1" applyFont="1" applyFill="1" applyBorder="1" applyAlignment="1">
      <alignment vertical="center" wrapText="1"/>
    </xf>
    <xf numFmtId="164" fontId="3" fillId="0" borderId="1" xfId="0" applyNumberFormat="1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3" xfId="1" applyFont="1" applyFill="1" applyBorder="1" applyAlignment="1">
      <alignment vertical="center" wrapText="1"/>
    </xf>
    <xf numFmtId="0" fontId="3" fillId="0" borderId="0" xfId="0" applyFont="1" applyFill="1" applyAlignment="1">
      <alignment horizontal="center" vertical="center"/>
    </xf>
    <xf numFmtId="3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23" fillId="0" borderId="0" xfId="0" applyFont="1" applyFill="1" applyAlignment="1">
      <alignment vertical="center"/>
    </xf>
    <xf numFmtId="0" fontId="23" fillId="0" borderId="1" xfId="0" applyFont="1" applyFill="1" applyBorder="1" applyAlignment="1">
      <alignment vertical="center"/>
    </xf>
    <xf numFmtId="0" fontId="24" fillId="0" borderId="0" xfId="0" applyFont="1" applyFill="1" applyAlignment="1">
      <alignment vertical="center"/>
    </xf>
    <xf numFmtId="0" fontId="23" fillId="0" borderId="0" xfId="0" applyFont="1" applyFill="1" applyAlignment="1">
      <alignment horizontal="center" vertical="center"/>
    </xf>
    <xf numFmtId="164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23" fillId="0" borderId="1" xfId="0" applyFont="1" applyFill="1" applyBorder="1" applyAlignment="1">
      <alignment horizontal="center" vertical="center" wrapText="1"/>
    </xf>
    <xf numFmtId="43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</cellXfs>
  <cellStyles count="104">
    <cellStyle name="_007 рай.цент ПФЗОЖ 2008 нор" xfId="4"/>
    <cellStyle name="_007 рай.цент ПФЗОЖ 2008 норм" xfId="5"/>
    <cellStyle name="_040 повыш" xfId="6"/>
    <cellStyle name="_040 повыш 07" xfId="7"/>
    <cellStyle name="_1 гор.бол 2008-2010" xfId="8"/>
    <cellStyle name="_ГОБМП-2. Формы Минэкономики" xfId="9"/>
    <cellStyle name="_гор.пол в 19 мкр 2010" xfId="10"/>
    <cellStyle name="_доуком 2008" xfId="11"/>
    <cellStyle name="_доукомп ПМСП и узкие" xfId="12"/>
    <cellStyle name="_жум.туб 2008-2010" xfId="13"/>
    <cellStyle name="_зарплаты 2008-018 МИАЦ 011" xfId="14"/>
    <cellStyle name="_кап ремонт 2007" xfId="15"/>
    <cellStyle name="_кап.рем 2004-2007 СКО" xfId="16"/>
    <cellStyle name="_мат.тех оснащ 2007" xfId="17"/>
    <cellStyle name="_мат.тех оснащ 2007 урезанный" xfId="18"/>
    <cellStyle name="_МЗ РК НПА" xfId="19"/>
    <cellStyle name="_обл.туб 2008-2010" xfId="20"/>
    <cellStyle name="_полик Аккайын 2010" xfId="21"/>
    <cellStyle name="_Приложения для ОДЗ1" xfId="22"/>
    <cellStyle name="_Приложения для ОДЗ1 привезла" xfId="23"/>
    <cellStyle name="_проект 2006 шаблон" xfId="24"/>
    <cellStyle name="_свод РБ 2008-2010" xfId="25"/>
    <cellStyle name="_свод РБ 2008-2010 СКО ЦЕЛ ТРАНС" xfId="26"/>
    <cellStyle name="_согласов" xfId="27"/>
    <cellStyle name="_среднесрочн 21.09.05г. инвест" xfId="28"/>
    <cellStyle name="_стац ЦРБ Акжар 2008" xfId="29"/>
    <cellStyle name="_строит 269-019-011" xfId="30"/>
    <cellStyle name="_ТРАНСФ ДЛЯ   Л Н" xfId="31"/>
    <cellStyle name="_туб Муср 2010" xfId="32"/>
    <cellStyle name="_формы по среднесроч плану" xfId="33"/>
    <cellStyle name="_центр крови 2010" xfId="34"/>
    <cellStyle name="Aaia?iue_laroux" xfId="35"/>
    <cellStyle name="Calc Currency (0)" xfId="36"/>
    <cellStyle name="Calc Currency (2)" xfId="37"/>
    <cellStyle name="Calc Percent (0)" xfId="38"/>
    <cellStyle name="Calc Percent (1)" xfId="39"/>
    <cellStyle name="Calc Percent (2)" xfId="40"/>
    <cellStyle name="Calc Units (0)" xfId="41"/>
    <cellStyle name="Calc Units (1)" xfId="42"/>
    <cellStyle name="Calc Units (2)" xfId="43"/>
    <cellStyle name="Comma [0]_#6 Temps &amp; Contractors" xfId="44"/>
    <cellStyle name="Comma [00]" xfId="45"/>
    <cellStyle name="Comma_#6 Temps &amp; Contractors" xfId="46"/>
    <cellStyle name="Currency [0]_#6 Temps &amp; Contractors" xfId="47"/>
    <cellStyle name="Currency [00]" xfId="48"/>
    <cellStyle name="Currency_#6 Temps &amp; Contractors" xfId="49"/>
    <cellStyle name="Date Short" xfId="50"/>
    <cellStyle name="DELTA" xfId="51"/>
    <cellStyle name="Enter Currency (0)" xfId="52"/>
    <cellStyle name="Enter Currency (2)" xfId="53"/>
    <cellStyle name="Enter Units (0)" xfId="54"/>
    <cellStyle name="Enter Units (1)" xfId="55"/>
    <cellStyle name="Enter Units (2)" xfId="56"/>
    <cellStyle name="Flag" xfId="57"/>
    <cellStyle name="Header1" xfId="58"/>
    <cellStyle name="Header2" xfId="59"/>
    <cellStyle name="Heading1" xfId="60"/>
    <cellStyle name="Heading2" xfId="61"/>
    <cellStyle name="Heading3" xfId="62"/>
    <cellStyle name="Heading4" xfId="63"/>
    <cellStyle name="Heading5" xfId="64"/>
    <cellStyle name="Heading6" xfId="65"/>
    <cellStyle name="Horizontal" xfId="66"/>
    <cellStyle name="Hyperlink" xfId="67"/>
    <cellStyle name="Iau?iue_23_1 " xfId="68"/>
    <cellStyle name="Link Currency (0)" xfId="69"/>
    <cellStyle name="Link Currency (2)" xfId="70"/>
    <cellStyle name="Link Units (0)" xfId="71"/>
    <cellStyle name="Link Units (1)" xfId="72"/>
    <cellStyle name="Link Units (2)" xfId="73"/>
    <cellStyle name="Matrix" xfId="74"/>
    <cellStyle name="Normal_# 41-Market &amp;Trends" xfId="75"/>
    <cellStyle name="normбlnм_laroux" xfId="76"/>
    <cellStyle name="Note" xfId="77"/>
    <cellStyle name="Oeiainiaue [0]_laroux" xfId="78"/>
    <cellStyle name="Oeiainiaue_laroux" xfId="79"/>
    <cellStyle name="Option" xfId="80"/>
    <cellStyle name="OptionHeading" xfId="81"/>
    <cellStyle name="Percent [0]" xfId="82"/>
    <cellStyle name="Percent [00]" xfId="83"/>
    <cellStyle name="Percent_#6 Temps &amp; Contractors" xfId="84"/>
    <cellStyle name="PrePop Currency (0)" xfId="85"/>
    <cellStyle name="PrePop Currency (2)" xfId="86"/>
    <cellStyle name="PrePop Units (0)" xfId="87"/>
    <cellStyle name="PrePop Units (1)" xfId="88"/>
    <cellStyle name="PrePop Units (2)" xfId="89"/>
    <cellStyle name="Price" xfId="90"/>
    <cellStyle name="Text Indent A" xfId="91"/>
    <cellStyle name="Text Indent B" xfId="92"/>
    <cellStyle name="Text Indent C" xfId="93"/>
    <cellStyle name="Unit" xfId="94"/>
    <cellStyle name="Vertical" xfId="95"/>
    <cellStyle name="Обычный" xfId="0" builtinId="0"/>
    <cellStyle name="Обычный 2" xfId="96"/>
    <cellStyle name="Обычный 2 2 2" xfId="3"/>
    <cellStyle name="Обычный 3" xfId="97"/>
    <cellStyle name="Обычный 3 2" xfId="98"/>
    <cellStyle name="Обычный 5" xfId="99"/>
    <cellStyle name="Обычный 5 3" xfId="100"/>
    <cellStyle name="Обычный_Лист2" xfId="2"/>
    <cellStyle name="Обычный_областная 2" xfId="1"/>
    <cellStyle name="Стиль 1" xfId="101"/>
    <cellStyle name="Тысячи [0]_Dbf_25" xfId="102"/>
    <cellStyle name="Тысячи_Dbf_25" xfId="10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J68"/>
  <sheetViews>
    <sheetView tabSelected="1" zoomScale="80" zoomScaleNormal="80" workbookViewId="0">
      <pane xSplit="3" ySplit="5" topLeftCell="D57" activePane="bottomRight" state="frozen"/>
      <selection pane="topRight" activeCell="D1" sqref="D1"/>
      <selection pane="bottomLeft" activeCell="A6" sqref="A6"/>
      <selection pane="bottomRight" activeCell="M53" sqref="M53"/>
    </sheetView>
  </sheetViews>
  <sheetFormatPr defaultRowHeight="15.75"/>
  <cols>
    <col min="1" max="1" width="6.28515625" style="13" customWidth="1"/>
    <col min="2" max="2" width="47.140625" style="8" customWidth="1"/>
    <col min="3" max="3" width="9.140625" style="8"/>
    <col min="4" max="4" width="10.5703125" style="8" customWidth="1"/>
    <col min="5" max="5" width="9.5703125" style="8" hidden="1" customWidth="1"/>
    <col min="6" max="6" width="10.7109375" style="8" hidden="1" customWidth="1"/>
    <col min="7" max="7" width="8" style="8" customWidth="1"/>
    <col min="8" max="8" width="7.42578125" style="8" hidden="1" customWidth="1"/>
    <col min="9" max="9" width="7.7109375" style="8" hidden="1" customWidth="1"/>
    <col min="10" max="10" width="7.85546875" style="8" customWidth="1"/>
    <col min="11" max="11" width="6.28515625" style="8" hidden="1" customWidth="1"/>
    <col min="12" max="12" width="8.42578125" style="8" hidden="1" customWidth="1"/>
    <col min="13" max="13" width="11" style="8" customWidth="1"/>
    <col min="14" max="14" width="8.5703125" style="8" customWidth="1"/>
    <col min="15" max="15" width="7.42578125" style="8" customWidth="1"/>
    <col min="16" max="16" width="7.42578125" style="8" hidden="1" customWidth="1"/>
    <col min="17" max="17" width="7.28515625" style="8" customWidth="1"/>
    <col min="18" max="18" width="8.28515625" style="8" customWidth="1"/>
    <col min="19" max="19" width="7.42578125" style="8" hidden="1" customWidth="1"/>
    <col min="20" max="20" width="8.28515625" style="8" customWidth="1"/>
    <col min="21" max="21" width="8" style="8" customWidth="1"/>
    <col min="22" max="22" width="7.42578125" style="8" customWidth="1"/>
    <col min="23" max="23" width="8.5703125" style="8" customWidth="1"/>
    <col min="24" max="24" width="7.5703125" style="8" customWidth="1"/>
    <col min="25" max="25" width="7.85546875" style="8" customWidth="1"/>
    <col min="26" max="26" width="8.28515625" style="8" customWidth="1"/>
    <col min="27" max="27" width="7.5703125" style="8" customWidth="1"/>
    <col min="28" max="28" width="7.85546875" style="8" customWidth="1"/>
    <col min="29" max="29" width="8.7109375" style="8" customWidth="1"/>
    <col min="30" max="30" width="8.28515625" style="8" hidden="1" customWidth="1"/>
    <col min="31" max="31" width="6.5703125" style="8" hidden="1" customWidth="1"/>
    <col min="32" max="32" width="10.7109375" style="8" customWidth="1"/>
    <col min="33" max="33" width="6.5703125" style="8" hidden="1" customWidth="1"/>
    <col min="34" max="34" width="7.5703125" style="8" hidden="1" customWidth="1"/>
    <col min="35" max="35" width="9.5703125" style="13" customWidth="1"/>
    <col min="36" max="36" width="12" style="13" customWidth="1"/>
    <col min="37" max="16384" width="9.140625" style="8"/>
  </cols>
  <sheetData>
    <row r="1" spans="1:36">
      <c r="E1" s="8" t="s">
        <v>0</v>
      </c>
      <c r="S1" s="8" t="s">
        <v>1</v>
      </c>
      <c r="Z1" s="19" t="s">
        <v>79</v>
      </c>
    </row>
    <row r="2" spans="1:36">
      <c r="B2" s="22" t="s">
        <v>78</v>
      </c>
    </row>
    <row r="3" spans="1:36" ht="15.75" customHeight="1">
      <c r="A3" s="25" t="s">
        <v>75</v>
      </c>
      <c r="B3" s="26" t="s">
        <v>76</v>
      </c>
      <c r="C3" s="25" t="s">
        <v>2</v>
      </c>
      <c r="D3" s="27" t="s">
        <v>3</v>
      </c>
      <c r="E3" s="25" t="s">
        <v>4</v>
      </c>
      <c r="F3" s="25"/>
      <c r="G3" s="27" t="s">
        <v>5</v>
      </c>
      <c r="H3" s="27"/>
      <c r="I3" s="27"/>
      <c r="J3" s="27"/>
      <c r="K3" s="27"/>
      <c r="L3" s="27"/>
      <c r="M3" s="27"/>
      <c r="N3" s="27" t="s">
        <v>6</v>
      </c>
      <c r="O3" s="27"/>
      <c r="P3" s="27"/>
      <c r="Q3" s="27"/>
      <c r="R3" s="27"/>
      <c r="S3" s="27"/>
      <c r="T3" s="27"/>
      <c r="U3" s="27" t="s">
        <v>7</v>
      </c>
      <c r="V3" s="27"/>
      <c r="W3" s="27"/>
      <c r="X3" s="27"/>
      <c r="Y3" s="27"/>
      <c r="Z3" s="27"/>
      <c r="AA3" s="27"/>
      <c r="AB3" s="27" t="s">
        <v>8</v>
      </c>
      <c r="AC3" s="27"/>
      <c r="AD3" s="27"/>
      <c r="AE3" s="27"/>
      <c r="AF3" s="27"/>
      <c r="AG3" s="27"/>
      <c r="AH3" s="27"/>
      <c r="AI3" s="27" t="s">
        <v>9</v>
      </c>
      <c r="AJ3" s="27"/>
    </row>
    <row r="4" spans="1:36">
      <c r="A4" s="25"/>
      <c r="B4" s="26"/>
      <c r="C4" s="25"/>
      <c r="D4" s="27"/>
      <c r="E4" s="25"/>
      <c r="F4" s="25"/>
      <c r="G4" s="28" t="s">
        <v>10</v>
      </c>
      <c r="H4" s="28"/>
      <c r="I4" s="28"/>
      <c r="J4" s="28"/>
      <c r="K4" s="27" t="s">
        <v>11</v>
      </c>
      <c r="L4" s="27"/>
      <c r="M4" s="27"/>
      <c r="N4" s="25" t="s">
        <v>10</v>
      </c>
      <c r="O4" s="25"/>
      <c r="P4" s="25"/>
      <c r="Q4" s="25"/>
      <c r="R4" s="27" t="s">
        <v>11</v>
      </c>
      <c r="S4" s="27"/>
      <c r="T4" s="27"/>
      <c r="U4" s="28" t="s">
        <v>10</v>
      </c>
      <c r="V4" s="28"/>
      <c r="W4" s="28"/>
      <c r="X4" s="28"/>
      <c r="Y4" s="27" t="s">
        <v>11</v>
      </c>
      <c r="Z4" s="27"/>
      <c r="AA4" s="27"/>
      <c r="AB4" s="28" t="s">
        <v>10</v>
      </c>
      <c r="AC4" s="28"/>
      <c r="AD4" s="28"/>
      <c r="AE4" s="28"/>
      <c r="AF4" s="27" t="s">
        <v>11</v>
      </c>
      <c r="AG4" s="27"/>
      <c r="AH4" s="27"/>
      <c r="AI4" s="27"/>
      <c r="AJ4" s="27"/>
    </row>
    <row r="5" spans="1:36">
      <c r="A5" s="25"/>
      <c r="B5" s="26"/>
      <c r="C5" s="25"/>
      <c r="D5" s="27"/>
      <c r="E5" s="6" t="s">
        <v>10</v>
      </c>
      <c r="F5" s="5" t="s">
        <v>12</v>
      </c>
      <c r="G5" s="7" t="s">
        <v>13</v>
      </c>
      <c r="H5" s="2" t="s">
        <v>14</v>
      </c>
      <c r="I5" s="2" t="s">
        <v>15</v>
      </c>
      <c r="J5" s="2" t="s">
        <v>16</v>
      </c>
      <c r="K5" s="2" t="s">
        <v>14</v>
      </c>
      <c r="L5" s="2" t="s">
        <v>15</v>
      </c>
      <c r="M5" s="2" t="s">
        <v>16</v>
      </c>
      <c r="N5" s="7" t="s">
        <v>13</v>
      </c>
      <c r="O5" s="5" t="s">
        <v>17</v>
      </c>
      <c r="P5" s="5" t="s">
        <v>18</v>
      </c>
      <c r="Q5" s="5" t="s">
        <v>19</v>
      </c>
      <c r="R5" s="5" t="s">
        <v>17</v>
      </c>
      <c r="S5" s="5" t="s">
        <v>18</v>
      </c>
      <c r="T5" s="5" t="s">
        <v>19</v>
      </c>
      <c r="U5" s="7" t="s">
        <v>13</v>
      </c>
      <c r="V5" s="2" t="s">
        <v>20</v>
      </c>
      <c r="W5" s="2" t="s">
        <v>21</v>
      </c>
      <c r="X5" s="2" t="s">
        <v>22</v>
      </c>
      <c r="Y5" s="2" t="s">
        <v>20</v>
      </c>
      <c r="Z5" s="2" t="s">
        <v>21</v>
      </c>
      <c r="AA5" s="2" t="s">
        <v>22</v>
      </c>
      <c r="AB5" s="7" t="s">
        <v>23</v>
      </c>
      <c r="AC5" s="2" t="s">
        <v>24</v>
      </c>
      <c r="AD5" s="2" t="s">
        <v>25</v>
      </c>
      <c r="AE5" s="2" t="s">
        <v>26</v>
      </c>
      <c r="AF5" s="2" t="s">
        <v>24</v>
      </c>
      <c r="AG5" s="2" t="s">
        <v>25</v>
      </c>
      <c r="AH5" s="2" t="s">
        <v>26</v>
      </c>
      <c r="AI5" s="15" t="s">
        <v>10</v>
      </c>
      <c r="AJ5" s="15" t="s">
        <v>12</v>
      </c>
    </row>
    <row r="6" spans="1:36" ht="33.75" customHeight="1">
      <c r="A6" s="2">
        <v>1</v>
      </c>
      <c r="B6" s="9" t="s">
        <v>27</v>
      </c>
      <c r="C6" s="4" t="s">
        <v>28</v>
      </c>
      <c r="D6" s="1">
        <v>8</v>
      </c>
      <c r="E6" s="1">
        <v>8000</v>
      </c>
      <c r="F6" s="10">
        <f t="shared" ref="F6:F62" si="0">E6*D6/1000</f>
        <v>64</v>
      </c>
      <c r="G6" s="6">
        <f t="shared" ref="G6:G62" si="1">H6+I6+J6</f>
        <v>2000</v>
      </c>
      <c r="H6" s="6"/>
      <c r="I6" s="6"/>
      <c r="J6" s="6">
        <v>2000</v>
      </c>
      <c r="K6" s="6">
        <f t="shared" ref="K6:K62" si="2">D6*H6/1000</f>
        <v>0</v>
      </c>
      <c r="L6" s="6">
        <f t="shared" ref="L6:L62" si="3">D6*I6/1000</f>
        <v>0</v>
      </c>
      <c r="M6" s="6">
        <f t="shared" ref="M6:M62" si="4">D6*J6/1000</f>
        <v>16</v>
      </c>
      <c r="N6" s="6">
        <v>2000</v>
      </c>
      <c r="O6" s="6">
        <v>2000</v>
      </c>
      <c r="P6" s="6"/>
      <c r="Q6" s="6"/>
      <c r="R6" s="6">
        <f>O6*D6/1000</f>
        <v>16</v>
      </c>
      <c r="S6" s="6"/>
      <c r="T6" s="6"/>
      <c r="U6" s="6">
        <f t="shared" ref="U6:U61" si="5">V6+W6+X6</f>
        <v>4000</v>
      </c>
      <c r="V6" s="6"/>
      <c r="W6" s="6"/>
      <c r="X6" s="6">
        <v>4000</v>
      </c>
      <c r="Y6" s="6"/>
      <c r="Z6" s="6"/>
      <c r="AA6" s="6">
        <f t="shared" ref="AA6:AA18" si="6">D6*X6/1000</f>
        <v>32</v>
      </c>
      <c r="AB6" s="6"/>
      <c r="AC6" s="6"/>
      <c r="AD6" s="6"/>
      <c r="AE6" s="6"/>
      <c r="AF6" s="6"/>
      <c r="AG6" s="6">
        <f t="shared" ref="AG6:AG62" si="7">D6*AD6/1000</f>
        <v>0</v>
      </c>
      <c r="AH6" s="6">
        <f t="shared" ref="AH6:AH62" si="8">D6*AE6/1000</f>
        <v>0</v>
      </c>
      <c r="AI6" s="16">
        <f t="shared" ref="AI6:AI62" si="9">G6+N6+U6+AB6</f>
        <v>8000</v>
      </c>
      <c r="AJ6" s="23">
        <f t="shared" ref="AJ6:AJ62" si="10">K6+L6+M6+R6+S6+T6+Y6+Z6+AA6+AF6+AG6+AH6</f>
        <v>64</v>
      </c>
    </row>
    <row r="7" spans="1:36" ht="35.25" customHeight="1">
      <c r="A7" s="2">
        <v>2</v>
      </c>
      <c r="B7" s="9" t="s">
        <v>29</v>
      </c>
      <c r="C7" s="4" t="s">
        <v>30</v>
      </c>
      <c r="D7" s="1">
        <v>1125</v>
      </c>
      <c r="E7" s="1">
        <v>60</v>
      </c>
      <c r="F7" s="10">
        <f t="shared" si="0"/>
        <v>67.5</v>
      </c>
      <c r="G7" s="6">
        <f t="shared" si="1"/>
        <v>20</v>
      </c>
      <c r="H7" s="6"/>
      <c r="I7" s="6"/>
      <c r="J7" s="6">
        <v>20</v>
      </c>
      <c r="K7" s="6">
        <f t="shared" si="2"/>
        <v>0</v>
      </c>
      <c r="L7" s="6">
        <f t="shared" si="3"/>
        <v>0</v>
      </c>
      <c r="M7" s="6">
        <f t="shared" si="4"/>
        <v>22.5</v>
      </c>
      <c r="N7" s="6">
        <f t="shared" ref="N7:N60" si="11">O7+P7+Q7</f>
        <v>20</v>
      </c>
      <c r="O7" s="6">
        <v>20</v>
      </c>
      <c r="P7" s="6"/>
      <c r="Q7" s="6"/>
      <c r="R7" s="6">
        <f t="shared" ref="R7:R50" si="12">D7*O7/1000</f>
        <v>22.5</v>
      </c>
      <c r="S7" s="6">
        <f t="shared" ref="S7:S60" si="13">D7*P7/1000</f>
        <v>0</v>
      </c>
      <c r="T7" s="6"/>
      <c r="U7" s="6">
        <f t="shared" si="5"/>
        <v>20</v>
      </c>
      <c r="V7" s="6">
        <v>20</v>
      </c>
      <c r="W7" s="6"/>
      <c r="X7" s="6"/>
      <c r="Y7" s="6">
        <f t="shared" ref="Y7:Y61" si="14">D7*V7/1000</f>
        <v>22.5</v>
      </c>
      <c r="Z7" s="6"/>
      <c r="AA7" s="6"/>
      <c r="AB7" s="6"/>
      <c r="AC7" s="6"/>
      <c r="AD7" s="6"/>
      <c r="AE7" s="6"/>
      <c r="AF7" s="6"/>
      <c r="AG7" s="6">
        <f t="shared" si="7"/>
        <v>0</v>
      </c>
      <c r="AH7" s="6">
        <f t="shared" si="8"/>
        <v>0</v>
      </c>
      <c r="AI7" s="16">
        <f t="shared" si="9"/>
        <v>60</v>
      </c>
      <c r="AJ7" s="23">
        <f t="shared" si="10"/>
        <v>67.5</v>
      </c>
    </row>
    <row r="8" spans="1:36" ht="33" customHeight="1">
      <c r="A8" s="2">
        <v>3</v>
      </c>
      <c r="B8" s="6" t="s">
        <v>31</v>
      </c>
      <c r="C8" s="4" t="s">
        <v>32</v>
      </c>
      <c r="D8" s="14">
        <v>3600</v>
      </c>
      <c r="E8" s="1">
        <v>50</v>
      </c>
      <c r="F8" s="10">
        <f t="shared" si="0"/>
        <v>180</v>
      </c>
      <c r="G8" s="6">
        <f t="shared" si="1"/>
        <v>25</v>
      </c>
      <c r="H8" s="6"/>
      <c r="I8" s="6"/>
      <c r="J8" s="6">
        <v>25</v>
      </c>
      <c r="K8" s="6">
        <f t="shared" si="2"/>
        <v>0</v>
      </c>
      <c r="L8" s="6">
        <f t="shared" si="3"/>
        <v>0</v>
      </c>
      <c r="M8" s="6">
        <f t="shared" si="4"/>
        <v>90</v>
      </c>
      <c r="N8" s="6"/>
      <c r="O8" s="6"/>
      <c r="P8" s="6"/>
      <c r="Q8" s="6"/>
      <c r="R8" s="6"/>
      <c r="S8" s="6"/>
      <c r="T8" s="6"/>
      <c r="U8" s="6">
        <f t="shared" si="5"/>
        <v>25</v>
      </c>
      <c r="V8" s="6">
        <v>25</v>
      </c>
      <c r="W8" s="6"/>
      <c r="X8" s="6"/>
      <c r="Y8" s="6">
        <f t="shared" si="14"/>
        <v>90</v>
      </c>
      <c r="Z8" s="6"/>
      <c r="AA8" s="6"/>
      <c r="AB8" s="6"/>
      <c r="AC8" s="6"/>
      <c r="AD8" s="6"/>
      <c r="AE8" s="6"/>
      <c r="AF8" s="6"/>
      <c r="AG8" s="6">
        <f t="shared" si="7"/>
        <v>0</v>
      </c>
      <c r="AH8" s="6">
        <f t="shared" si="8"/>
        <v>0</v>
      </c>
      <c r="AI8" s="16">
        <f t="shared" si="9"/>
        <v>50</v>
      </c>
      <c r="AJ8" s="23">
        <f t="shared" si="10"/>
        <v>180</v>
      </c>
    </row>
    <row r="9" spans="1:36">
      <c r="A9" s="2">
        <v>4</v>
      </c>
      <c r="B9" s="9" t="s">
        <v>84</v>
      </c>
      <c r="C9" s="4" t="s">
        <v>33</v>
      </c>
      <c r="D9" s="1">
        <v>4500</v>
      </c>
      <c r="E9" s="1">
        <v>20</v>
      </c>
      <c r="F9" s="10">
        <f t="shared" si="0"/>
        <v>90</v>
      </c>
      <c r="G9" s="6">
        <f t="shared" si="1"/>
        <v>5</v>
      </c>
      <c r="H9" s="6"/>
      <c r="I9" s="6"/>
      <c r="J9" s="6">
        <v>5</v>
      </c>
      <c r="K9" s="6">
        <f t="shared" si="2"/>
        <v>0</v>
      </c>
      <c r="L9" s="6">
        <f t="shared" si="3"/>
        <v>0</v>
      </c>
      <c r="M9" s="6">
        <f t="shared" si="4"/>
        <v>22.5</v>
      </c>
      <c r="N9" s="6">
        <f t="shared" si="11"/>
        <v>5</v>
      </c>
      <c r="O9" s="6">
        <v>5</v>
      </c>
      <c r="P9" s="6"/>
      <c r="Q9" s="6"/>
      <c r="R9" s="6">
        <f t="shared" si="12"/>
        <v>22.5</v>
      </c>
      <c r="S9" s="6">
        <f t="shared" si="13"/>
        <v>0</v>
      </c>
      <c r="T9" s="6"/>
      <c r="U9" s="6">
        <f t="shared" si="5"/>
        <v>5</v>
      </c>
      <c r="V9" s="6">
        <v>5</v>
      </c>
      <c r="W9" s="6"/>
      <c r="X9" s="6"/>
      <c r="Y9" s="6">
        <f t="shared" si="14"/>
        <v>22.5</v>
      </c>
      <c r="Z9" s="6"/>
      <c r="AA9" s="6"/>
      <c r="AB9" s="6">
        <f t="shared" ref="AB9:AB60" si="15">AC9+AD9+AE9</f>
        <v>5</v>
      </c>
      <c r="AC9" s="6">
        <v>5</v>
      </c>
      <c r="AD9" s="6"/>
      <c r="AE9" s="6"/>
      <c r="AF9" s="6">
        <f t="shared" ref="AF9:AF60" si="16">D9*AC9/1000</f>
        <v>22.5</v>
      </c>
      <c r="AG9" s="6">
        <f t="shared" si="7"/>
        <v>0</v>
      </c>
      <c r="AH9" s="6">
        <f t="shared" si="8"/>
        <v>0</v>
      </c>
      <c r="AI9" s="16">
        <f t="shared" si="9"/>
        <v>20</v>
      </c>
      <c r="AJ9" s="23">
        <f t="shared" si="10"/>
        <v>90</v>
      </c>
    </row>
    <row r="10" spans="1:36" ht="34.5" customHeight="1">
      <c r="A10" s="2">
        <v>5</v>
      </c>
      <c r="B10" s="6" t="s">
        <v>34</v>
      </c>
      <c r="C10" s="2" t="s">
        <v>32</v>
      </c>
      <c r="D10" s="1">
        <v>2800</v>
      </c>
      <c r="E10" s="1">
        <v>50</v>
      </c>
      <c r="F10" s="10">
        <f t="shared" si="0"/>
        <v>140</v>
      </c>
      <c r="G10" s="6">
        <f t="shared" si="1"/>
        <v>10</v>
      </c>
      <c r="H10" s="6"/>
      <c r="I10" s="6"/>
      <c r="J10" s="6">
        <v>10</v>
      </c>
      <c r="K10" s="6">
        <f t="shared" si="2"/>
        <v>0</v>
      </c>
      <c r="L10" s="6">
        <f t="shared" si="3"/>
        <v>0</v>
      </c>
      <c r="M10" s="6">
        <f t="shared" si="4"/>
        <v>28</v>
      </c>
      <c r="N10" s="6">
        <f t="shared" si="11"/>
        <v>10</v>
      </c>
      <c r="O10" s="6">
        <v>10</v>
      </c>
      <c r="P10" s="6"/>
      <c r="Q10" s="6"/>
      <c r="R10" s="6">
        <f t="shared" si="12"/>
        <v>28</v>
      </c>
      <c r="S10" s="6">
        <f t="shared" si="13"/>
        <v>0</v>
      </c>
      <c r="T10" s="6"/>
      <c r="U10" s="6">
        <f t="shared" si="5"/>
        <v>10</v>
      </c>
      <c r="V10" s="6">
        <v>10</v>
      </c>
      <c r="W10" s="6"/>
      <c r="X10" s="6"/>
      <c r="Y10" s="6">
        <f t="shared" si="14"/>
        <v>28</v>
      </c>
      <c r="Z10" s="6"/>
      <c r="AA10" s="6"/>
      <c r="AB10" s="6">
        <f t="shared" si="15"/>
        <v>20</v>
      </c>
      <c r="AC10" s="6">
        <v>20</v>
      </c>
      <c r="AD10" s="6"/>
      <c r="AE10" s="6"/>
      <c r="AF10" s="6">
        <f t="shared" si="16"/>
        <v>56</v>
      </c>
      <c r="AG10" s="6">
        <f t="shared" si="7"/>
        <v>0</v>
      </c>
      <c r="AH10" s="6">
        <f t="shared" si="8"/>
        <v>0</v>
      </c>
      <c r="AI10" s="16">
        <f t="shared" si="9"/>
        <v>50</v>
      </c>
      <c r="AJ10" s="23">
        <f t="shared" si="10"/>
        <v>140</v>
      </c>
    </row>
    <row r="11" spans="1:36">
      <c r="A11" s="2">
        <v>6</v>
      </c>
      <c r="B11" s="11" t="s">
        <v>83</v>
      </c>
      <c r="C11" s="2" t="s">
        <v>33</v>
      </c>
      <c r="D11" s="1">
        <v>460</v>
      </c>
      <c r="E11" s="1">
        <v>50</v>
      </c>
      <c r="F11" s="10">
        <f t="shared" si="0"/>
        <v>23</v>
      </c>
      <c r="G11" s="6">
        <f t="shared" si="1"/>
        <v>15</v>
      </c>
      <c r="H11" s="6"/>
      <c r="I11" s="6"/>
      <c r="J11" s="6">
        <v>15</v>
      </c>
      <c r="K11" s="6">
        <f t="shared" si="2"/>
        <v>0</v>
      </c>
      <c r="L11" s="6">
        <f t="shared" si="3"/>
        <v>0</v>
      </c>
      <c r="M11" s="6">
        <f t="shared" si="4"/>
        <v>6.9</v>
      </c>
      <c r="N11" s="6">
        <f t="shared" si="11"/>
        <v>15</v>
      </c>
      <c r="O11" s="6">
        <v>15</v>
      </c>
      <c r="P11" s="6"/>
      <c r="Q11" s="6"/>
      <c r="R11" s="6">
        <f t="shared" si="12"/>
        <v>6.9</v>
      </c>
      <c r="S11" s="6">
        <f t="shared" si="13"/>
        <v>0</v>
      </c>
      <c r="T11" s="6"/>
      <c r="U11" s="6">
        <f t="shared" si="5"/>
        <v>10</v>
      </c>
      <c r="V11" s="6">
        <v>10</v>
      </c>
      <c r="W11" s="6"/>
      <c r="X11" s="6"/>
      <c r="Y11" s="6">
        <f t="shared" si="14"/>
        <v>4.5999999999999996</v>
      </c>
      <c r="Z11" s="6"/>
      <c r="AA11" s="6"/>
      <c r="AB11" s="6">
        <f t="shared" si="15"/>
        <v>10</v>
      </c>
      <c r="AC11" s="6">
        <v>10</v>
      </c>
      <c r="AD11" s="6"/>
      <c r="AE11" s="6"/>
      <c r="AF11" s="6">
        <f t="shared" si="16"/>
        <v>4.5999999999999996</v>
      </c>
      <c r="AG11" s="6">
        <f t="shared" si="7"/>
        <v>0</v>
      </c>
      <c r="AH11" s="6">
        <f t="shared" si="8"/>
        <v>0</v>
      </c>
      <c r="AI11" s="16">
        <f t="shared" si="9"/>
        <v>50</v>
      </c>
      <c r="AJ11" s="23">
        <f t="shared" si="10"/>
        <v>23</v>
      </c>
    </row>
    <row r="12" spans="1:36" ht="63">
      <c r="A12" s="2">
        <v>7</v>
      </c>
      <c r="B12" s="3" t="s">
        <v>99</v>
      </c>
      <c r="C12" s="2" t="s">
        <v>28</v>
      </c>
      <c r="D12" s="1">
        <v>15000</v>
      </c>
      <c r="E12" s="1">
        <v>1</v>
      </c>
      <c r="F12" s="10">
        <f t="shared" si="0"/>
        <v>15</v>
      </c>
      <c r="G12" s="6">
        <f t="shared" si="1"/>
        <v>1</v>
      </c>
      <c r="H12" s="6"/>
      <c r="I12" s="6"/>
      <c r="J12" s="6">
        <v>1</v>
      </c>
      <c r="K12" s="6">
        <f t="shared" si="2"/>
        <v>0</v>
      </c>
      <c r="L12" s="6">
        <f t="shared" si="3"/>
        <v>0</v>
      </c>
      <c r="M12" s="6">
        <f t="shared" si="4"/>
        <v>15</v>
      </c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>
        <f t="shared" si="7"/>
        <v>0</v>
      </c>
      <c r="AH12" s="6">
        <f t="shared" si="8"/>
        <v>0</v>
      </c>
      <c r="AI12" s="16">
        <f t="shared" si="9"/>
        <v>1</v>
      </c>
      <c r="AJ12" s="23">
        <f t="shared" si="10"/>
        <v>15</v>
      </c>
    </row>
    <row r="13" spans="1:36" ht="196.5" customHeight="1">
      <c r="A13" s="2">
        <v>8</v>
      </c>
      <c r="B13" s="3" t="s">
        <v>35</v>
      </c>
      <c r="C13" s="2" t="s">
        <v>28</v>
      </c>
      <c r="D13" s="1">
        <v>15000</v>
      </c>
      <c r="E13" s="1">
        <v>2</v>
      </c>
      <c r="F13" s="10">
        <f t="shared" si="0"/>
        <v>30</v>
      </c>
      <c r="G13" s="6">
        <f t="shared" si="1"/>
        <v>2</v>
      </c>
      <c r="H13" s="6"/>
      <c r="I13" s="6"/>
      <c r="J13" s="6">
        <v>2</v>
      </c>
      <c r="K13" s="6">
        <f t="shared" si="2"/>
        <v>0</v>
      </c>
      <c r="L13" s="6">
        <f t="shared" si="3"/>
        <v>0</v>
      </c>
      <c r="M13" s="6">
        <f t="shared" si="4"/>
        <v>30</v>
      </c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>
        <f t="shared" si="7"/>
        <v>0</v>
      </c>
      <c r="AH13" s="6">
        <f t="shared" si="8"/>
        <v>0</v>
      </c>
      <c r="AI13" s="16">
        <f t="shared" si="9"/>
        <v>2</v>
      </c>
      <c r="AJ13" s="23">
        <f t="shared" si="10"/>
        <v>30</v>
      </c>
    </row>
    <row r="14" spans="1:36" ht="63">
      <c r="A14" s="2">
        <v>9</v>
      </c>
      <c r="B14" s="3" t="s">
        <v>85</v>
      </c>
      <c r="C14" s="4" t="s">
        <v>28</v>
      </c>
      <c r="D14" s="1">
        <v>29500</v>
      </c>
      <c r="E14" s="1">
        <v>5</v>
      </c>
      <c r="F14" s="10">
        <f t="shared" si="0"/>
        <v>147.5</v>
      </c>
      <c r="G14" s="6">
        <f t="shared" si="1"/>
        <v>5</v>
      </c>
      <c r="H14" s="6"/>
      <c r="I14" s="6"/>
      <c r="J14" s="6">
        <v>5</v>
      </c>
      <c r="K14" s="6">
        <f t="shared" si="2"/>
        <v>0</v>
      </c>
      <c r="L14" s="6">
        <f t="shared" si="3"/>
        <v>0</v>
      </c>
      <c r="M14" s="6">
        <f t="shared" si="4"/>
        <v>147.5</v>
      </c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>
        <f t="shared" si="7"/>
        <v>0</v>
      </c>
      <c r="AH14" s="6">
        <f t="shared" si="8"/>
        <v>0</v>
      </c>
      <c r="AI14" s="16">
        <f t="shared" si="9"/>
        <v>5</v>
      </c>
      <c r="AJ14" s="23">
        <f t="shared" si="10"/>
        <v>147.5</v>
      </c>
    </row>
    <row r="15" spans="1:36" ht="63">
      <c r="A15" s="2">
        <v>10</v>
      </c>
      <c r="B15" s="3" t="s">
        <v>89</v>
      </c>
      <c r="C15" s="4" t="s">
        <v>28</v>
      </c>
      <c r="D15" s="1">
        <v>29500</v>
      </c>
      <c r="E15" s="1">
        <v>5</v>
      </c>
      <c r="F15" s="10">
        <f t="shared" si="0"/>
        <v>147.5</v>
      </c>
      <c r="G15" s="6">
        <f t="shared" si="1"/>
        <v>5</v>
      </c>
      <c r="H15" s="6"/>
      <c r="I15" s="6"/>
      <c r="J15" s="6">
        <v>5</v>
      </c>
      <c r="K15" s="6">
        <f t="shared" si="2"/>
        <v>0</v>
      </c>
      <c r="L15" s="6">
        <f t="shared" si="3"/>
        <v>0</v>
      </c>
      <c r="M15" s="6">
        <f t="shared" si="4"/>
        <v>147.5</v>
      </c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>
        <f t="shared" si="7"/>
        <v>0</v>
      </c>
      <c r="AH15" s="6">
        <f t="shared" si="8"/>
        <v>0</v>
      </c>
      <c r="AI15" s="16">
        <f t="shared" si="9"/>
        <v>5</v>
      </c>
      <c r="AJ15" s="23">
        <f t="shared" si="10"/>
        <v>147.5</v>
      </c>
    </row>
    <row r="16" spans="1:36" ht="63">
      <c r="A16" s="2">
        <v>11</v>
      </c>
      <c r="B16" s="3" t="s">
        <v>87</v>
      </c>
      <c r="C16" s="4" t="s">
        <v>28</v>
      </c>
      <c r="D16" s="1">
        <v>29500</v>
      </c>
      <c r="E16" s="1">
        <v>5</v>
      </c>
      <c r="F16" s="10">
        <f t="shared" si="0"/>
        <v>147.5</v>
      </c>
      <c r="G16" s="6">
        <f t="shared" si="1"/>
        <v>5</v>
      </c>
      <c r="H16" s="6"/>
      <c r="I16" s="6"/>
      <c r="J16" s="6">
        <v>5</v>
      </c>
      <c r="K16" s="6">
        <f t="shared" si="2"/>
        <v>0</v>
      </c>
      <c r="L16" s="6">
        <f t="shared" si="3"/>
        <v>0</v>
      </c>
      <c r="M16" s="6">
        <f t="shared" si="4"/>
        <v>147.5</v>
      </c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>
        <f t="shared" si="7"/>
        <v>0</v>
      </c>
      <c r="AH16" s="6">
        <f t="shared" si="8"/>
        <v>0</v>
      </c>
      <c r="AI16" s="16">
        <f t="shared" si="9"/>
        <v>5</v>
      </c>
      <c r="AJ16" s="23">
        <f t="shared" si="10"/>
        <v>147.5</v>
      </c>
    </row>
    <row r="17" spans="1:36" ht="63">
      <c r="A17" s="2">
        <v>12</v>
      </c>
      <c r="B17" s="3" t="s">
        <v>86</v>
      </c>
      <c r="C17" s="4" t="s">
        <v>28</v>
      </c>
      <c r="D17" s="1">
        <v>29500</v>
      </c>
      <c r="E17" s="1">
        <v>5</v>
      </c>
      <c r="F17" s="10">
        <f t="shared" si="0"/>
        <v>147.5</v>
      </c>
      <c r="G17" s="6">
        <f t="shared" si="1"/>
        <v>5</v>
      </c>
      <c r="H17" s="6"/>
      <c r="I17" s="6"/>
      <c r="J17" s="6">
        <v>5</v>
      </c>
      <c r="K17" s="6">
        <f t="shared" si="2"/>
        <v>0</v>
      </c>
      <c r="L17" s="6">
        <f t="shared" si="3"/>
        <v>0</v>
      </c>
      <c r="M17" s="6">
        <f t="shared" si="4"/>
        <v>147.5</v>
      </c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>
        <f t="shared" si="7"/>
        <v>0</v>
      </c>
      <c r="AH17" s="6">
        <f t="shared" si="8"/>
        <v>0</v>
      </c>
      <c r="AI17" s="16">
        <f t="shared" si="9"/>
        <v>5</v>
      </c>
      <c r="AJ17" s="23">
        <f t="shared" si="10"/>
        <v>147.5</v>
      </c>
    </row>
    <row r="18" spans="1:36" ht="47.25">
      <c r="A18" s="2">
        <v>13</v>
      </c>
      <c r="B18" s="3" t="s">
        <v>80</v>
      </c>
      <c r="C18" s="4" t="s">
        <v>28</v>
      </c>
      <c r="D18" s="1">
        <v>18500</v>
      </c>
      <c r="E18" s="1">
        <v>30</v>
      </c>
      <c r="F18" s="10">
        <f t="shared" si="0"/>
        <v>555</v>
      </c>
      <c r="G18" s="6">
        <f t="shared" si="1"/>
        <v>10</v>
      </c>
      <c r="H18" s="6"/>
      <c r="I18" s="6"/>
      <c r="J18" s="6">
        <v>10</v>
      </c>
      <c r="K18" s="6">
        <f t="shared" si="2"/>
        <v>0</v>
      </c>
      <c r="L18" s="6">
        <f t="shared" si="3"/>
        <v>0</v>
      </c>
      <c r="M18" s="6">
        <f t="shared" si="4"/>
        <v>185</v>
      </c>
      <c r="N18" s="6">
        <f t="shared" si="11"/>
        <v>10</v>
      </c>
      <c r="O18" s="6"/>
      <c r="P18" s="6"/>
      <c r="Q18" s="6">
        <v>10</v>
      </c>
      <c r="R18" s="6"/>
      <c r="S18" s="6">
        <f t="shared" si="13"/>
        <v>0</v>
      </c>
      <c r="T18" s="6">
        <f t="shared" ref="T18:T60" si="17">D18*Q18/1000</f>
        <v>185</v>
      </c>
      <c r="U18" s="6">
        <f t="shared" si="5"/>
        <v>10</v>
      </c>
      <c r="V18" s="6"/>
      <c r="W18" s="6"/>
      <c r="X18" s="6">
        <v>10</v>
      </c>
      <c r="Y18" s="6"/>
      <c r="Z18" s="6"/>
      <c r="AA18" s="6">
        <f t="shared" si="6"/>
        <v>185</v>
      </c>
      <c r="AB18" s="6"/>
      <c r="AC18" s="6"/>
      <c r="AD18" s="6"/>
      <c r="AE18" s="6"/>
      <c r="AF18" s="6"/>
      <c r="AG18" s="6">
        <f t="shared" si="7"/>
        <v>0</v>
      </c>
      <c r="AH18" s="6">
        <f t="shared" si="8"/>
        <v>0</v>
      </c>
      <c r="AI18" s="16">
        <f t="shared" si="9"/>
        <v>30</v>
      </c>
      <c r="AJ18" s="23">
        <f t="shared" si="10"/>
        <v>555</v>
      </c>
    </row>
    <row r="19" spans="1:36">
      <c r="A19" s="2">
        <v>14</v>
      </c>
      <c r="B19" s="3" t="s">
        <v>81</v>
      </c>
      <c r="C19" s="4" t="s">
        <v>28</v>
      </c>
      <c r="D19" s="1">
        <v>4600</v>
      </c>
      <c r="E19" s="1">
        <v>20</v>
      </c>
      <c r="F19" s="10">
        <f t="shared" si="0"/>
        <v>92</v>
      </c>
      <c r="G19" s="6">
        <f t="shared" si="1"/>
        <v>20</v>
      </c>
      <c r="H19" s="6"/>
      <c r="I19" s="6"/>
      <c r="J19" s="6">
        <v>20</v>
      </c>
      <c r="K19" s="6">
        <f t="shared" si="2"/>
        <v>0</v>
      </c>
      <c r="L19" s="6">
        <f t="shared" si="3"/>
        <v>0</v>
      </c>
      <c r="M19" s="6">
        <f t="shared" si="4"/>
        <v>92</v>
      </c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>
        <f t="shared" si="7"/>
        <v>0</v>
      </c>
      <c r="AH19" s="6">
        <f t="shared" si="8"/>
        <v>0</v>
      </c>
      <c r="AI19" s="16">
        <f t="shared" si="9"/>
        <v>20</v>
      </c>
      <c r="AJ19" s="23">
        <f t="shared" si="10"/>
        <v>92</v>
      </c>
    </row>
    <row r="20" spans="1:36" ht="31.5">
      <c r="A20" s="2">
        <v>15</v>
      </c>
      <c r="B20" s="3" t="s">
        <v>36</v>
      </c>
      <c r="C20" s="4" t="s">
        <v>28</v>
      </c>
      <c r="D20" s="1">
        <v>140</v>
      </c>
      <c r="E20" s="1">
        <v>10</v>
      </c>
      <c r="F20" s="10">
        <f t="shared" si="0"/>
        <v>1.4</v>
      </c>
      <c r="G20" s="6">
        <f t="shared" si="1"/>
        <v>10</v>
      </c>
      <c r="H20" s="6"/>
      <c r="I20" s="6"/>
      <c r="J20" s="6">
        <v>10</v>
      </c>
      <c r="K20" s="6">
        <f t="shared" si="2"/>
        <v>0</v>
      </c>
      <c r="L20" s="6">
        <f t="shared" si="3"/>
        <v>0</v>
      </c>
      <c r="M20" s="6">
        <f t="shared" si="4"/>
        <v>1.4</v>
      </c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/>
      <c r="AG20" s="6">
        <f t="shared" si="7"/>
        <v>0</v>
      </c>
      <c r="AH20" s="6">
        <f t="shared" si="8"/>
        <v>0</v>
      </c>
      <c r="AI20" s="16">
        <f t="shared" si="9"/>
        <v>10</v>
      </c>
      <c r="AJ20" s="23">
        <f t="shared" si="10"/>
        <v>1.4</v>
      </c>
    </row>
    <row r="21" spans="1:36" ht="31.5">
      <c r="A21" s="2">
        <v>16</v>
      </c>
      <c r="B21" s="3" t="s">
        <v>88</v>
      </c>
      <c r="C21" s="4" t="s">
        <v>28</v>
      </c>
      <c r="D21" s="1">
        <v>390</v>
      </c>
      <c r="E21" s="1">
        <v>20</v>
      </c>
      <c r="F21" s="10">
        <f t="shared" si="0"/>
        <v>7.8</v>
      </c>
      <c r="G21" s="6">
        <f t="shared" si="1"/>
        <v>20</v>
      </c>
      <c r="H21" s="6"/>
      <c r="I21" s="6"/>
      <c r="J21" s="6">
        <v>20</v>
      </c>
      <c r="K21" s="6">
        <f t="shared" si="2"/>
        <v>0</v>
      </c>
      <c r="L21" s="6">
        <f t="shared" si="3"/>
        <v>0</v>
      </c>
      <c r="M21" s="6">
        <f t="shared" si="4"/>
        <v>7.8</v>
      </c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>
        <f t="shared" si="7"/>
        <v>0</v>
      </c>
      <c r="AH21" s="6">
        <f t="shared" si="8"/>
        <v>0</v>
      </c>
      <c r="AI21" s="16">
        <f t="shared" si="9"/>
        <v>20</v>
      </c>
      <c r="AJ21" s="23">
        <f t="shared" si="10"/>
        <v>7.8</v>
      </c>
    </row>
    <row r="22" spans="1:36" ht="47.25">
      <c r="A22" s="18">
        <v>17</v>
      </c>
      <c r="B22" s="3" t="s">
        <v>82</v>
      </c>
      <c r="C22" s="4" t="s">
        <v>28</v>
      </c>
      <c r="D22" s="1">
        <v>35</v>
      </c>
      <c r="E22" s="1">
        <v>13000</v>
      </c>
      <c r="F22" s="10">
        <f t="shared" si="0"/>
        <v>455</v>
      </c>
      <c r="G22" s="6">
        <f t="shared" si="1"/>
        <v>4000</v>
      </c>
      <c r="H22" s="6"/>
      <c r="I22" s="6"/>
      <c r="J22" s="6">
        <v>4000</v>
      </c>
      <c r="K22" s="6">
        <f t="shared" si="2"/>
        <v>0</v>
      </c>
      <c r="L22" s="6">
        <f t="shared" si="3"/>
        <v>0</v>
      </c>
      <c r="M22" s="6">
        <f t="shared" si="4"/>
        <v>140</v>
      </c>
      <c r="N22" s="6">
        <f t="shared" si="11"/>
        <v>3000</v>
      </c>
      <c r="O22" s="6"/>
      <c r="P22" s="6"/>
      <c r="Q22" s="6">
        <v>3000</v>
      </c>
      <c r="R22" s="6"/>
      <c r="S22" s="6">
        <f t="shared" si="13"/>
        <v>0</v>
      </c>
      <c r="T22" s="6">
        <f t="shared" si="17"/>
        <v>105</v>
      </c>
      <c r="U22" s="6">
        <v>3000</v>
      </c>
      <c r="V22" s="6"/>
      <c r="W22" s="6"/>
      <c r="X22" s="6">
        <v>3000</v>
      </c>
      <c r="Y22" s="6"/>
      <c r="Z22" s="6"/>
      <c r="AA22" s="6">
        <f>X22*D22/1000</f>
        <v>105</v>
      </c>
      <c r="AB22" s="6">
        <f t="shared" si="15"/>
        <v>3000</v>
      </c>
      <c r="AC22" s="6">
        <v>3000</v>
      </c>
      <c r="AD22" s="6"/>
      <c r="AE22" s="6"/>
      <c r="AF22" s="6">
        <f t="shared" si="16"/>
        <v>105</v>
      </c>
      <c r="AG22" s="6">
        <f t="shared" si="7"/>
        <v>0</v>
      </c>
      <c r="AH22" s="6">
        <f t="shared" si="8"/>
        <v>0</v>
      </c>
      <c r="AI22" s="17">
        <f t="shared" si="9"/>
        <v>13000</v>
      </c>
      <c r="AJ22" s="23">
        <f t="shared" si="10"/>
        <v>455</v>
      </c>
    </row>
    <row r="23" spans="1:36" ht="37.5" customHeight="1">
      <c r="A23" s="2">
        <v>18</v>
      </c>
      <c r="B23" s="3" t="s">
        <v>37</v>
      </c>
      <c r="C23" s="4" t="s">
        <v>38</v>
      </c>
      <c r="D23" s="1">
        <v>45</v>
      </c>
      <c r="E23" s="1">
        <v>1</v>
      </c>
      <c r="F23" s="10">
        <f t="shared" si="0"/>
        <v>4.4999999999999998E-2</v>
      </c>
      <c r="G23" s="6">
        <f t="shared" si="1"/>
        <v>1</v>
      </c>
      <c r="H23" s="6"/>
      <c r="I23" s="6"/>
      <c r="J23" s="6">
        <v>1</v>
      </c>
      <c r="K23" s="6">
        <f t="shared" si="2"/>
        <v>0</v>
      </c>
      <c r="L23" s="6">
        <f t="shared" si="3"/>
        <v>0</v>
      </c>
      <c r="M23" s="6">
        <f t="shared" si="4"/>
        <v>4.4999999999999998E-2</v>
      </c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>
        <f t="shared" si="7"/>
        <v>0</v>
      </c>
      <c r="AH23" s="6">
        <f t="shared" si="8"/>
        <v>0</v>
      </c>
      <c r="AI23" s="16">
        <f t="shared" si="9"/>
        <v>1</v>
      </c>
      <c r="AJ23" s="23">
        <f t="shared" si="10"/>
        <v>4.4999999999999998E-2</v>
      </c>
    </row>
    <row r="24" spans="1:36" ht="37.5" customHeight="1">
      <c r="A24" s="2">
        <v>19</v>
      </c>
      <c r="B24" s="3" t="s">
        <v>39</v>
      </c>
      <c r="C24" s="4" t="s">
        <v>38</v>
      </c>
      <c r="D24" s="1">
        <v>45</v>
      </c>
      <c r="E24" s="1">
        <v>20</v>
      </c>
      <c r="F24" s="10">
        <f t="shared" si="0"/>
        <v>0.9</v>
      </c>
      <c r="G24" s="6">
        <f t="shared" si="1"/>
        <v>10</v>
      </c>
      <c r="H24" s="6"/>
      <c r="I24" s="6"/>
      <c r="J24" s="6">
        <v>10</v>
      </c>
      <c r="K24" s="6">
        <f t="shared" si="2"/>
        <v>0</v>
      </c>
      <c r="L24" s="6">
        <f t="shared" si="3"/>
        <v>0</v>
      </c>
      <c r="M24" s="6">
        <f t="shared" si="4"/>
        <v>0.45</v>
      </c>
      <c r="N24" s="6">
        <v>10</v>
      </c>
      <c r="O24" s="6"/>
      <c r="P24" s="6"/>
      <c r="Q24" s="6">
        <v>10</v>
      </c>
      <c r="R24" s="6"/>
      <c r="S24" s="6"/>
      <c r="T24" s="6">
        <f>Q24*D24/1000</f>
        <v>0.45</v>
      </c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>
        <f t="shared" si="7"/>
        <v>0</v>
      </c>
      <c r="AH24" s="6">
        <f t="shared" si="8"/>
        <v>0</v>
      </c>
      <c r="AI24" s="16">
        <f t="shared" si="9"/>
        <v>20</v>
      </c>
      <c r="AJ24" s="23">
        <f t="shared" si="10"/>
        <v>0.9</v>
      </c>
    </row>
    <row r="25" spans="1:36" ht="35.25" customHeight="1">
      <c r="A25" s="2">
        <v>20</v>
      </c>
      <c r="B25" s="3" t="s">
        <v>40</v>
      </c>
      <c r="C25" s="4" t="s">
        <v>38</v>
      </c>
      <c r="D25" s="1">
        <v>45</v>
      </c>
      <c r="E25" s="1">
        <v>20</v>
      </c>
      <c r="F25" s="10">
        <f t="shared" si="0"/>
        <v>0.9</v>
      </c>
      <c r="G25" s="6">
        <f t="shared" si="1"/>
        <v>10</v>
      </c>
      <c r="H25" s="6"/>
      <c r="I25" s="6"/>
      <c r="J25" s="6">
        <v>10</v>
      </c>
      <c r="K25" s="6">
        <f t="shared" si="2"/>
        <v>0</v>
      </c>
      <c r="L25" s="6">
        <f t="shared" si="3"/>
        <v>0</v>
      </c>
      <c r="M25" s="6">
        <f t="shared" si="4"/>
        <v>0.45</v>
      </c>
      <c r="N25" s="6">
        <v>10</v>
      </c>
      <c r="O25" s="6"/>
      <c r="P25" s="6"/>
      <c r="Q25" s="6">
        <v>10</v>
      </c>
      <c r="R25" s="6"/>
      <c r="S25" s="6"/>
      <c r="T25" s="6">
        <f>Q25*D25/1000</f>
        <v>0.45</v>
      </c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>
        <f t="shared" si="7"/>
        <v>0</v>
      </c>
      <c r="AH25" s="6">
        <f t="shared" si="8"/>
        <v>0</v>
      </c>
      <c r="AI25" s="16">
        <f t="shared" si="9"/>
        <v>20</v>
      </c>
      <c r="AJ25" s="23">
        <f t="shared" si="10"/>
        <v>0.9</v>
      </c>
    </row>
    <row r="26" spans="1:36" ht="34.5" customHeight="1">
      <c r="A26" s="2">
        <v>21</v>
      </c>
      <c r="B26" s="3" t="s">
        <v>41</v>
      </c>
      <c r="C26" s="4" t="s">
        <v>38</v>
      </c>
      <c r="D26" s="1">
        <v>45</v>
      </c>
      <c r="E26" s="1">
        <v>6</v>
      </c>
      <c r="F26" s="10">
        <f t="shared" si="0"/>
        <v>0.27</v>
      </c>
      <c r="G26" s="6">
        <f t="shared" si="1"/>
        <v>6</v>
      </c>
      <c r="H26" s="6"/>
      <c r="I26" s="6"/>
      <c r="J26" s="6">
        <v>6</v>
      </c>
      <c r="K26" s="6">
        <f t="shared" si="2"/>
        <v>0</v>
      </c>
      <c r="L26" s="6">
        <f t="shared" si="3"/>
        <v>0</v>
      </c>
      <c r="M26" s="6">
        <f t="shared" si="4"/>
        <v>0.27</v>
      </c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>
        <f t="shared" si="7"/>
        <v>0</v>
      </c>
      <c r="AH26" s="6">
        <f t="shared" si="8"/>
        <v>0</v>
      </c>
      <c r="AI26" s="16">
        <f t="shared" si="9"/>
        <v>6</v>
      </c>
      <c r="AJ26" s="23">
        <f t="shared" si="10"/>
        <v>0.27</v>
      </c>
    </row>
    <row r="27" spans="1:36" ht="39.75" customHeight="1">
      <c r="A27" s="2">
        <v>22</v>
      </c>
      <c r="B27" s="3" t="s">
        <v>42</v>
      </c>
      <c r="C27" s="4" t="s">
        <v>28</v>
      </c>
      <c r="D27" s="1">
        <v>1300</v>
      </c>
      <c r="E27" s="1">
        <v>50</v>
      </c>
      <c r="F27" s="10">
        <f t="shared" si="0"/>
        <v>65</v>
      </c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>
        <f t="shared" si="5"/>
        <v>50</v>
      </c>
      <c r="V27" s="6">
        <v>50</v>
      </c>
      <c r="W27" s="6"/>
      <c r="X27" s="6"/>
      <c r="Y27" s="6">
        <f t="shared" si="14"/>
        <v>65</v>
      </c>
      <c r="Z27" s="6"/>
      <c r="AA27" s="6"/>
      <c r="AB27" s="6"/>
      <c r="AC27" s="6"/>
      <c r="AD27" s="6"/>
      <c r="AE27" s="6"/>
      <c r="AF27" s="6"/>
      <c r="AG27" s="6">
        <f t="shared" si="7"/>
        <v>0</v>
      </c>
      <c r="AH27" s="6">
        <f t="shared" si="8"/>
        <v>0</v>
      </c>
      <c r="AI27" s="16">
        <f t="shared" si="9"/>
        <v>50</v>
      </c>
      <c r="AJ27" s="23">
        <f t="shared" si="10"/>
        <v>65</v>
      </c>
    </row>
    <row r="28" spans="1:36" ht="48.75" customHeight="1">
      <c r="A28" s="2">
        <v>23</v>
      </c>
      <c r="B28" s="3" t="s">
        <v>43</v>
      </c>
      <c r="C28" s="4" t="s">
        <v>38</v>
      </c>
      <c r="D28" s="1">
        <v>1800</v>
      </c>
      <c r="E28" s="1">
        <v>50</v>
      </c>
      <c r="F28" s="10">
        <f t="shared" si="0"/>
        <v>90</v>
      </c>
      <c r="G28" s="6"/>
      <c r="H28" s="6"/>
      <c r="I28" s="6"/>
      <c r="J28" s="6"/>
      <c r="K28" s="6">
        <f t="shared" si="2"/>
        <v>0</v>
      </c>
      <c r="L28" s="6">
        <f t="shared" si="3"/>
        <v>0</v>
      </c>
      <c r="M28" s="6"/>
      <c r="N28" s="6">
        <v>50</v>
      </c>
      <c r="O28" s="6"/>
      <c r="P28" s="6"/>
      <c r="Q28" s="6">
        <v>50</v>
      </c>
      <c r="R28" s="6"/>
      <c r="S28" s="6"/>
      <c r="T28" s="6">
        <f>Q28*D28/1000</f>
        <v>90</v>
      </c>
      <c r="U28" s="6"/>
      <c r="V28" s="6"/>
      <c r="W28" s="6"/>
      <c r="X28" s="6"/>
      <c r="Y28" s="6"/>
      <c r="Z28" s="6"/>
      <c r="AA28" s="6"/>
      <c r="AB28" s="6"/>
      <c r="AC28" s="6"/>
      <c r="AD28" s="6"/>
      <c r="AE28" s="6"/>
      <c r="AF28" s="6"/>
      <c r="AG28" s="6">
        <f t="shared" si="7"/>
        <v>0</v>
      </c>
      <c r="AH28" s="6">
        <f t="shared" si="8"/>
        <v>0</v>
      </c>
      <c r="AI28" s="16">
        <f t="shared" si="9"/>
        <v>50</v>
      </c>
      <c r="AJ28" s="23">
        <f t="shared" si="10"/>
        <v>90</v>
      </c>
    </row>
    <row r="29" spans="1:36" ht="63">
      <c r="A29" s="24">
        <v>24</v>
      </c>
      <c r="B29" s="3" t="s">
        <v>95</v>
      </c>
      <c r="C29" s="4" t="s">
        <v>28</v>
      </c>
      <c r="D29" s="1">
        <v>610</v>
      </c>
      <c r="E29" s="1">
        <v>120</v>
      </c>
      <c r="F29" s="10">
        <f t="shared" si="0"/>
        <v>73.2</v>
      </c>
      <c r="G29" s="6">
        <f t="shared" si="1"/>
        <v>30</v>
      </c>
      <c r="H29" s="6"/>
      <c r="I29" s="6"/>
      <c r="J29" s="6">
        <v>30</v>
      </c>
      <c r="K29" s="6">
        <f t="shared" si="2"/>
        <v>0</v>
      </c>
      <c r="L29" s="6">
        <f t="shared" si="3"/>
        <v>0</v>
      </c>
      <c r="M29" s="6">
        <f t="shared" si="4"/>
        <v>18.3</v>
      </c>
      <c r="N29" s="6">
        <f t="shared" si="11"/>
        <v>30</v>
      </c>
      <c r="O29" s="6"/>
      <c r="P29" s="6"/>
      <c r="Q29" s="6">
        <v>30</v>
      </c>
      <c r="R29" s="6"/>
      <c r="S29" s="6">
        <f t="shared" si="13"/>
        <v>0</v>
      </c>
      <c r="T29" s="6">
        <f t="shared" si="17"/>
        <v>18.3</v>
      </c>
      <c r="U29" s="6">
        <f t="shared" si="5"/>
        <v>30</v>
      </c>
      <c r="V29" s="6"/>
      <c r="W29" s="6">
        <v>30</v>
      </c>
      <c r="X29" s="6"/>
      <c r="Y29" s="6"/>
      <c r="Z29" s="6">
        <f t="shared" ref="Z29:Z34" si="18">D29*W29/1000</f>
        <v>18.3</v>
      </c>
      <c r="AA29" s="6"/>
      <c r="AB29" s="6">
        <f t="shared" si="15"/>
        <v>30</v>
      </c>
      <c r="AC29" s="6">
        <v>30</v>
      </c>
      <c r="AD29" s="6"/>
      <c r="AE29" s="6"/>
      <c r="AF29" s="6">
        <f t="shared" si="16"/>
        <v>18.3</v>
      </c>
      <c r="AG29" s="6">
        <f t="shared" si="7"/>
        <v>0</v>
      </c>
      <c r="AH29" s="6">
        <f t="shared" si="8"/>
        <v>0</v>
      </c>
      <c r="AI29" s="16">
        <f t="shared" si="9"/>
        <v>120</v>
      </c>
      <c r="AJ29" s="23">
        <f t="shared" si="10"/>
        <v>73.2</v>
      </c>
    </row>
    <row r="30" spans="1:36" ht="46.5" customHeight="1">
      <c r="A30" s="24">
        <v>25</v>
      </c>
      <c r="B30" s="3" t="s">
        <v>44</v>
      </c>
      <c r="C30" s="4" t="s">
        <v>28</v>
      </c>
      <c r="D30" s="1">
        <v>104</v>
      </c>
      <c r="E30" s="1">
        <v>200</v>
      </c>
      <c r="F30" s="10">
        <f t="shared" si="0"/>
        <v>20.8</v>
      </c>
      <c r="G30" s="6">
        <f t="shared" si="1"/>
        <v>50</v>
      </c>
      <c r="H30" s="6"/>
      <c r="I30" s="6"/>
      <c r="J30" s="6">
        <v>50</v>
      </c>
      <c r="K30" s="6">
        <f t="shared" si="2"/>
        <v>0</v>
      </c>
      <c r="L30" s="6">
        <f t="shared" si="3"/>
        <v>0</v>
      </c>
      <c r="M30" s="6">
        <f t="shared" si="4"/>
        <v>5.2</v>
      </c>
      <c r="N30" s="6">
        <f t="shared" si="11"/>
        <v>50</v>
      </c>
      <c r="O30" s="6"/>
      <c r="P30" s="6"/>
      <c r="Q30" s="6">
        <v>50</v>
      </c>
      <c r="R30" s="6"/>
      <c r="S30" s="6">
        <f t="shared" si="13"/>
        <v>0</v>
      </c>
      <c r="T30" s="6">
        <f t="shared" si="17"/>
        <v>5.2</v>
      </c>
      <c r="U30" s="6">
        <f t="shared" si="5"/>
        <v>50</v>
      </c>
      <c r="V30" s="6"/>
      <c r="W30" s="6">
        <v>50</v>
      </c>
      <c r="X30" s="6"/>
      <c r="Y30" s="6"/>
      <c r="Z30" s="6">
        <f t="shared" si="18"/>
        <v>5.2</v>
      </c>
      <c r="AA30" s="6"/>
      <c r="AB30" s="6">
        <f t="shared" si="15"/>
        <v>50</v>
      </c>
      <c r="AC30" s="6">
        <v>50</v>
      </c>
      <c r="AD30" s="6"/>
      <c r="AE30" s="6"/>
      <c r="AF30" s="6">
        <f t="shared" si="16"/>
        <v>5.2</v>
      </c>
      <c r="AG30" s="6">
        <f t="shared" si="7"/>
        <v>0</v>
      </c>
      <c r="AH30" s="6">
        <f t="shared" si="8"/>
        <v>0</v>
      </c>
      <c r="AI30" s="16">
        <f t="shared" si="9"/>
        <v>200</v>
      </c>
      <c r="AJ30" s="23">
        <f t="shared" si="10"/>
        <v>20.8</v>
      </c>
    </row>
    <row r="31" spans="1:36" ht="47.25" customHeight="1">
      <c r="A31" s="24">
        <v>26</v>
      </c>
      <c r="B31" s="3" t="s">
        <v>45</v>
      </c>
      <c r="C31" s="4" t="s">
        <v>28</v>
      </c>
      <c r="D31" s="1">
        <v>104</v>
      </c>
      <c r="E31" s="1">
        <v>200</v>
      </c>
      <c r="F31" s="10">
        <f t="shared" si="0"/>
        <v>20.8</v>
      </c>
      <c r="G31" s="6">
        <f t="shared" si="1"/>
        <v>50</v>
      </c>
      <c r="H31" s="6"/>
      <c r="I31" s="6"/>
      <c r="J31" s="6">
        <v>50</v>
      </c>
      <c r="K31" s="6">
        <f t="shared" si="2"/>
        <v>0</v>
      </c>
      <c r="L31" s="6">
        <f t="shared" si="3"/>
        <v>0</v>
      </c>
      <c r="M31" s="6">
        <f t="shared" si="4"/>
        <v>5.2</v>
      </c>
      <c r="N31" s="6">
        <f t="shared" si="11"/>
        <v>50</v>
      </c>
      <c r="O31" s="6"/>
      <c r="P31" s="6"/>
      <c r="Q31" s="6">
        <v>50</v>
      </c>
      <c r="R31" s="6"/>
      <c r="S31" s="6">
        <f t="shared" si="13"/>
        <v>0</v>
      </c>
      <c r="T31" s="6">
        <f t="shared" si="17"/>
        <v>5.2</v>
      </c>
      <c r="U31" s="6">
        <f t="shared" si="5"/>
        <v>50</v>
      </c>
      <c r="V31" s="6"/>
      <c r="W31" s="6">
        <v>50</v>
      </c>
      <c r="X31" s="6"/>
      <c r="Y31" s="6"/>
      <c r="Z31" s="6">
        <f t="shared" si="18"/>
        <v>5.2</v>
      </c>
      <c r="AA31" s="6"/>
      <c r="AB31" s="6">
        <f t="shared" si="15"/>
        <v>50</v>
      </c>
      <c r="AC31" s="6">
        <v>50</v>
      </c>
      <c r="AD31" s="6"/>
      <c r="AE31" s="6"/>
      <c r="AF31" s="6">
        <f t="shared" si="16"/>
        <v>5.2</v>
      </c>
      <c r="AG31" s="6">
        <f t="shared" si="7"/>
        <v>0</v>
      </c>
      <c r="AH31" s="6">
        <f t="shared" si="8"/>
        <v>0</v>
      </c>
      <c r="AI31" s="16">
        <f t="shared" si="9"/>
        <v>200</v>
      </c>
      <c r="AJ31" s="23">
        <f t="shared" si="10"/>
        <v>20.8</v>
      </c>
    </row>
    <row r="32" spans="1:36" ht="31.5" customHeight="1">
      <c r="A32" s="24">
        <v>27</v>
      </c>
      <c r="B32" s="3" t="s">
        <v>46</v>
      </c>
      <c r="C32" s="4" t="s">
        <v>28</v>
      </c>
      <c r="D32" s="1">
        <v>120</v>
      </c>
      <c r="E32" s="1">
        <v>200</v>
      </c>
      <c r="F32" s="10">
        <f t="shared" si="0"/>
        <v>24</v>
      </c>
      <c r="G32" s="6">
        <f>H32+I32+J32</f>
        <v>50</v>
      </c>
      <c r="H32" s="6"/>
      <c r="I32" s="6"/>
      <c r="J32" s="6">
        <v>50</v>
      </c>
      <c r="K32" s="6">
        <f>D32*H32/1000</f>
        <v>0</v>
      </c>
      <c r="L32" s="6">
        <f>D32*I32/1000</f>
        <v>0</v>
      </c>
      <c r="M32" s="6">
        <f>D32*J32/1000</f>
        <v>6</v>
      </c>
      <c r="N32" s="6">
        <f>O32+P32+Q32</f>
        <v>50</v>
      </c>
      <c r="O32" s="6"/>
      <c r="P32" s="6"/>
      <c r="Q32" s="6">
        <v>50</v>
      </c>
      <c r="R32" s="6"/>
      <c r="S32" s="6">
        <f>D32*P32/1000</f>
        <v>0</v>
      </c>
      <c r="T32" s="6">
        <f>D32*Q32/1000</f>
        <v>6</v>
      </c>
      <c r="U32" s="6">
        <f>V32+W32+X32</f>
        <v>50</v>
      </c>
      <c r="V32" s="6"/>
      <c r="W32" s="6">
        <v>50</v>
      </c>
      <c r="X32" s="6"/>
      <c r="Y32" s="6"/>
      <c r="Z32" s="6">
        <f>D32*W32/1000</f>
        <v>6</v>
      </c>
      <c r="AA32" s="6"/>
      <c r="AB32" s="6">
        <f>AC32+AD32+AE32</f>
        <v>50</v>
      </c>
      <c r="AC32" s="6">
        <v>50</v>
      </c>
      <c r="AD32" s="6"/>
      <c r="AE32" s="6"/>
      <c r="AF32" s="6">
        <f>D32*AC32/1000</f>
        <v>6</v>
      </c>
      <c r="AG32" s="6">
        <f>D32*AD32/1000</f>
        <v>0</v>
      </c>
      <c r="AH32" s="6">
        <f>D32*AE32/1000</f>
        <v>0</v>
      </c>
      <c r="AI32" s="16">
        <f>G32+N32+U32+AB32</f>
        <v>200</v>
      </c>
      <c r="AJ32" s="23">
        <f>K32+L32+M32+R32+S32+T32+Y32+Z32+AA32+AF32+AG32+AH32</f>
        <v>24</v>
      </c>
    </row>
    <row r="33" spans="1:36" ht="31.5">
      <c r="A33" s="24">
        <v>28</v>
      </c>
      <c r="B33" s="3" t="s">
        <v>96</v>
      </c>
      <c r="C33" s="4" t="s">
        <v>28</v>
      </c>
      <c r="D33" s="1">
        <v>4200</v>
      </c>
      <c r="E33" s="1">
        <v>200</v>
      </c>
      <c r="F33" s="10">
        <f t="shared" si="0"/>
        <v>840</v>
      </c>
      <c r="G33" s="6">
        <f t="shared" si="1"/>
        <v>50</v>
      </c>
      <c r="H33" s="6"/>
      <c r="I33" s="6"/>
      <c r="J33" s="6">
        <v>50</v>
      </c>
      <c r="K33" s="6">
        <f t="shared" si="2"/>
        <v>0</v>
      </c>
      <c r="L33" s="6">
        <f t="shared" si="3"/>
        <v>0</v>
      </c>
      <c r="M33" s="6">
        <f t="shared" si="4"/>
        <v>210</v>
      </c>
      <c r="N33" s="6">
        <f t="shared" si="11"/>
        <v>50</v>
      </c>
      <c r="O33" s="6"/>
      <c r="P33" s="6"/>
      <c r="Q33" s="6">
        <v>50</v>
      </c>
      <c r="R33" s="6"/>
      <c r="S33" s="6">
        <f t="shared" si="13"/>
        <v>0</v>
      </c>
      <c r="T33" s="6">
        <f t="shared" si="17"/>
        <v>210</v>
      </c>
      <c r="U33" s="6">
        <f t="shared" si="5"/>
        <v>50</v>
      </c>
      <c r="V33" s="6"/>
      <c r="W33" s="6">
        <v>50</v>
      </c>
      <c r="X33" s="6"/>
      <c r="Y33" s="6"/>
      <c r="Z33" s="6">
        <f t="shared" si="18"/>
        <v>210</v>
      </c>
      <c r="AA33" s="6"/>
      <c r="AB33" s="6">
        <f t="shared" si="15"/>
        <v>50</v>
      </c>
      <c r="AC33" s="6">
        <v>50</v>
      </c>
      <c r="AD33" s="6"/>
      <c r="AE33" s="6"/>
      <c r="AF33" s="6">
        <f t="shared" si="16"/>
        <v>210</v>
      </c>
      <c r="AG33" s="6">
        <f t="shared" si="7"/>
        <v>0</v>
      </c>
      <c r="AH33" s="6">
        <f t="shared" si="8"/>
        <v>0</v>
      </c>
      <c r="AI33" s="16">
        <f t="shared" si="9"/>
        <v>200</v>
      </c>
      <c r="AJ33" s="23">
        <f t="shared" si="10"/>
        <v>840</v>
      </c>
    </row>
    <row r="34" spans="1:36" ht="67.5" customHeight="1">
      <c r="A34" s="24">
        <v>29</v>
      </c>
      <c r="B34" s="3" t="s">
        <v>47</v>
      </c>
      <c r="C34" s="4" t="s">
        <v>28</v>
      </c>
      <c r="D34" s="1">
        <v>4200</v>
      </c>
      <c r="E34" s="1">
        <v>150</v>
      </c>
      <c r="F34" s="10">
        <f t="shared" si="0"/>
        <v>630</v>
      </c>
      <c r="G34" s="6">
        <f t="shared" si="1"/>
        <v>50</v>
      </c>
      <c r="H34" s="6"/>
      <c r="I34" s="6"/>
      <c r="J34" s="6">
        <v>50</v>
      </c>
      <c r="K34" s="6">
        <f t="shared" si="2"/>
        <v>0</v>
      </c>
      <c r="L34" s="6">
        <f t="shared" si="3"/>
        <v>0</v>
      </c>
      <c r="M34" s="6">
        <f t="shared" si="4"/>
        <v>210</v>
      </c>
      <c r="N34" s="6">
        <f t="shared" si="11"/>
        <v>30</v>
      </c>
      <c r="O34" s="6"/>
      <c r="P34" s="6"/>
      <c r="Q34" s="6">
        <v>30</v>
      </c>
      <c r="R34" s="6"/>
      <c r="S34" s="6">
        <f t="shared" si="13"/>
        <v>0</v>
      </c>
      <c r="T34" s="6">
        <f t="shared" si="17"/>
        <v>126</v>
      </c>
      <c r="U34" s="6">
        <f t="shared" si="5"/>
        <v>30</v>
      </c>
      <c r="V34" s="6"/>
      <c r="W34" s="6">
        <v>30</v>
      </c>
      <c r="X34" s="6"/>
      <c r="Y34" s="6"/>
      <c r="Z34" s="6">
        <f t="shared" si="18"/>
        <v>126</v>
      </c>
      <c r="AA34" s="6"/>
      <c r="AB34" s="6">
        <f t="shared" si="15"/>
        <v>40</v>
      </c>
      <c r="AC34" s="6">
        <v>40</v>
      </c>
      <c r="AD34" s="6"/>
      <c r="AE34" s="6"/>
      <c r="AF34" s="6">
        <f t="shared" si="16"/>
        <v>168</v>
      </c>
      <c r="AG34" s="6">
        <f t="shared" si="7"/>
        <v>0</v>
      </c>
      <c r="AH34" s="6">
        <f t="shared" si="8"/>
        <v>0</v>
      </c>
      <c r="AI34" s="16">
        <f t="shared" si="9"/>
        <v>150</v>
      </c>
      <c r="AJ34" s="23">
        <f t="shared" si="10"/>
        <v>630</v>
      </c>
    </row>
    <row r="35" spans="1:36" ht="132.75" customHeight="1">
      <c r="A35" s="24">
        <v>30</v>
      </c>
      <c r="B35" s="3" t="s">
        <v>48</v>
      </c>
      <c r="C35" s="4" t="s">
        <v>28</v>
      </c>
      <c r="D35" s="1">
        <v>150</v>
      </c>
      <c r="E35" s="1">
        <v>50</v>
      </c>
      <c r="F35" s="10">
        <f t="shared" si="0"/>
        <v>7.5</v>
      </c>
      <c r="G35" s="6"/>
      <c r="H35" s="6"/>
      <c r="I35" s="6"/>
      <c r="J35" s="6"/>
      <c r="K35" s="6"/>
      <c r="L35" s="6"/>
      <c r="M35" s="6"/>
      <c r="N35" s="6">
        <f t="shared" si="11"/>
        <v>20</v>
      </c>
      <c r="O35" s="6">
        <v>20</v>
      </c>
      <c r="P35" s="6"/>
      <c r="Q35" s="6"/>
      <c r="R35" s="6">
        <f t="shared" si="12"/>
        <v>3</v>
      </c>
      <c r="S35" s="6">
        <f t="shared" si="13"/>
        <v>0</v>
      </c>
      <c r="T35" s="6"/>
      <c r="U35" s="6"/>
      <c r="V35" s="6"/>
      <c r="W35" s="6"/>
      <c r="X35" s="6"/>
      <c r="Y35" s="6"/>
      <c r="Z35" s="6"/>
      <c r="AA35" s="6"/>
      <c r="AB35" s="6">
        <f t="shared" si="15"/>
        <v>30</v>
      </c>
      <c r="AC35" s="6">
        <v>30</v>
      </c>
      <c r="AD35" s="6"/>
      <c r="AE35" s="6"/>
      <c r="AF35" s="6">
        <f t="shared" si="16"/>
        <v>4.5</v>
      </c>
      <c r="AG35" s="6">
        <f t="shared" si="7"/>
        <v>0</v>
      </c>
      <c r="AH35" s="6">
        <f t="shared" si="8"/>
        <v>0</v>
      </c>
      <c r="AI35" s="16">
        <f t="shared" si="9"/>
        <v>50</v>
      </c>
      <c r="AJ35" s="23">
        <f t="shared" si="10"/>
        <v>7.5</v>
      </c>
    </row>
    <row r="36" spans="1:36" ht="36" customHeight="1">
      <c r="A36" s="24">
        <v>31</v>
      </c>
      <c r="B36" s="3" t="s">
        <v>49</v>
      </c>
      <c r="C36" s="4" t="s">
        <v>28</v>
      </c>
      <c r="D36" s="1">
        <v>98000</v>
      </c>
      <c r="E36" s="1">
        <v>2</v>
      </c>
      <c r="F36" s="10">
        <f t="shared" si="0"/>
        <v>196</v>
      </c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>
        <f t="shared" si="15"/>
        <v>2</v>
      </c>
      <c r="AC36" s="6">
        <v>2</v>
      </c>
      <c r="AD36" s="6"/>
      <c r="AE36" s="6"/>
      <c r="AF36" s="6">
        <f t="shared" si="16"/>
        <v>196</v>
      </c>
      <c r="AG36" s="6">
        <f t="shared" si="7"/>
        <v>0</v>
      </c>
      <c r="AH36" s="6">
        <f t="shared" si="8"/>
        <v>0</v>
      </c>
      <c r="AI36" s="16">
        <f t="shared" si="9"/>
        <v>2</v>
      </c>
      <c r="AJ36" s="23">
        <f t="shared" si="10"/>
        <v>196</v>
      </c>
    </row>
    <row r="37" spans="1:36" ht="36" customHeight="1">
      <c r="A37" s="24">
        <v>32</v>
      </c>
      <c r="B37" s="3" t="s">
        <v>50</v>
      </c>
      <c r="C37" s="4" t="s">
        <v>28</v>
      </c>
      <c r="D37" s="1">
        <v>98000</v>
      </c>
      <c r="E37" s="1">
        <v>2</v>
      </c>
      <c r="F37" s="10">
        <f t="shared" si="0"/>
        <v>196</v>
      </c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>
        <f t="shared" si="15"/>
        <v>2</v>
      </c>
      <c r="AC37" s="6">
        <v>2</v>
      </c>
      <c r="AD37" s="6"/>
      <c r="AE37" s="6"/>
      <c r="AF37" s="6">
        <f t="shared" si="16"/>
        <v>196</v>
      </c>
      <c r="AG37" s="6">
        <f t="shared" si="7"/>
        <v>0</v>
      </c>
      <c r="AH37" s="6">
        <f t="shared" si="8"/>
        <v>0</v>
      </c>
      <c r="AI37" s="16">
        <f t="shared" si="9"/>
        <v>2</v>
      </c>
      <c r="AJ37" s="23">
        <f t="shared" si="10"/>
        <v>196</v>
      </c>
    </row>
    <row r="38" spans="1:36" ht="36" customHeight="1">
      <c r="A38" s="24">
        <v>33</v>
      </c>
      <c r="B38" s="3" t="s">
        <v>51</v>
      </c>
      <c r="C38" s="4" t="s">
        <v>28</v>
      </c>
      <c r="D38" s="1">
        <v>98000</v>
      </c>
      <c r="E38" s="1">
        <v>2</v>
      </c>
      <c r="F38" s="10">
        <f t="shared" si="0"/>
        <v>196</v>
      </c>
      <c r="G38" s="6"/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>
        <f t="shared" si="15"/>
        <v>2</v>
      </c>
      <c r="AC38" s="6">
        <v>2</v>
      </c>
      <c r="AD38" s="6"/>
      <c r="AE38" s="6"/>
      <c r="AF38" s="6">
        <f t="shared" si="16"/>
        <v>196</v>
      </c>
      <c r="AG38" s="6">
        <f t="shared" si="7"/>
        <v>0</v>
      </c>
      <c r="AH38" s="6">
        <f t="shared" si="8"/>
        <v>0</v>
      </c>
      <c r="AI38" s="16">
        <f t="shared" si="9"/>
        <v>2</v>
      </c>
      <c r="AJ38" s="23">
        <f t="shared" si="10"/>
        <v>196</v>
      </c>
    </row>
    <row r="39" spans="1:36" ht="36" customHeight="1">
      <c r="A39" s="24">
        <v>34</v>
      </c>
      <c r="B39" s="3" t="s">
        <v>52</v>
      </c>
      <c r="C39" s="4" t="s">
        <v>28</v>
      </c>
      <c r="D39" s="1">
        <v>98000</v>
      </c>
      <c r="E39" s="1">
        <v>2</v>
      </c>
      <c r="F39" s="10">
        <f t="shared" si="0"/>
        <v>196</v>
      </c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>
        <f t="shared" si="15"/>
        <v>2</v>
      </c>
      <c r="AC39" s="6">
        <v>2</v>
      </c>
      <c r="AD39" s="6"/>
      <c r="AE39" s="6"/>
      <c r="AF39" s="6">
        <f t="shared" si="16"/>
        <v>196</v>
      </c>
      <c r="AG39" s="6">
        <f t="shared" si="7"/>
        <v>0</v>
      </c>
      <c r="AH39" s="6">
        <f t="shared" si="8"/>
        <v>0</v>
      </c>
      <c r="AI39" s="16">
        <f t="shared" si="9"/>
        <v>2</v>
      </c>
      <c r="AJ39" s="23">
        <f t="shared" si="10"/>
        <v>196</v>
      </c>
    </row>
    <row r="40" spans="1:36" ht="36" customHeight="1">
      <c r="A40" s="24">
        <v>35</v>
      </c>
      <c r="B40" s="3" t="s">
        <v>53</v>
      </c>
      <c r="C40" s="4" t="s">
        <v>28</v>
      </c>
      <c r="D40" s="1">
        <v>98000</v>
      </c>
      <c r="E40" s="1">
        <v>2</v>
      </c>
      <c r="F40" s="10">
        <f t="shared" si="0"/>
        <v>196</v>
      </c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>
        <f t="shared" si="15"/>
        <v>2</v>
      </c>
      <c r="AC40" s="6">
        <v>2</v>
      </c>
      <c r="AD40" s="6"/>
      <c r="AE40" s="6"/>
      <c r="AF40" s="6">
        <f t="shared" si="16"/>
        <v>196</v>
      </c>
      <c r="AG40" s="6">
        <f t="shared" si="7"/>
        <v>0</v>
      </c>
      <c r="AH40" s="6">
        <f t="shared" si="8"/>
        <v>0</v>
      </c>
      <c r="AI40" s="16">
        <f t="shared" si="9"/>
        <v>2</v>
      </c>
      <c r="AJ40" s="23">
        <f t="shared" si="10"/>
        <v>196</v>
      </c>
    </row>
    <row r="41" spans="1:36" ht="137.25" customHeight="1">
      <c r="A41" s="24">
        <v>36</v>
      </c>
      <c r="B41" s="3" t="s">
        <v>54</v>
      </c>
      <c r="C41" s="4" t="s">
        <v>55</v>
      </c>
      <c r="D41" s="1">
        <v>750</v>
      </c>
      <c r="E41" s="1">
        <v>630</v>
      </c>
      <c r="F41" s="10">
        <f t="shared" si="0"/>
        <v>472.5</v>
      </c>
      <c r="G41" s="6"/>
      <c r="H41" s="6"/>
      <c r="I41" s="6"/>
      <c r="J41" s="6"/>
      <c r="K41" s="6"/>
      <c r="L41" s="6"/>
      <c r="M41" s="6"/>
      <c r="N41" s="6">
        <f t="shared" si="11"/>
        <v>200</v>
      </c>
      <c r="O41" s="6">
        <v>200</v>
      </c>
      <c r="P41" s="6"/>
      <c r="Q41" s="6"/>
      <c r="R41" s="6">
        <f t="shared" si="12"/>
        <v>150</v>
      </c>
      <c r="S41" s="6">
        <f t="shared" si="13"/>
        <v>0</v>
      </c>
      <c r="T41" s="6"/>
      <c r="U41" s="6">
        <f t="shared" si="5"/>
        <v>200</v>
      </c>
      <c r="V41" s="6">
        <v>200</v>
      </c>
      <c r="W41" s="6"/>
      <c r="X41" s="6"/>
      <c r="Y41" s="6">
        <f t="shared" si="14"/>
        <v>150</v>
      </c>
      <c r="Z41" s="6"/>
      <c r="AA41" s="6"/>
      <c r="AB41" s="6">
        <f t="shared" si="15"/>
        <v>230</v>
      </c>
      <c r="AC41" s="6">
        <v>230</v>
      </c>
      <c r="AD41" s="6"/>
      <c r="AE41" s="6"/>
      <c r="AF41" s="6">
        <f t="shared" si="16"/>
        <v>172.5</v>
      </c>
      <c r="AG41" s="6">
        <f t="shared" si="7"/>
        <v>0</v>
      </c>
      <c r="AH41" s="6">
        <f t="shared" si="8"/>
        <v>0</v>
      </c>
      <c r="AI41" s="16">
        <f t="shared" si="9"/>
        <v>630</v>
      </c>
      <c r="AJ41" s="23">
        <f t="shared" si="10"/>
        <v>472.5</v>
      </c>
    </row>
    <row r="42" spans="1:36" ht="31.5">
      <c r="A42" s="24">
        <v>37</v>
      </c>
      <c r="B42" s="3" t="s">
        <v>91</v>
      </c>
      <c r="C42" s="4" t="s">
        <v>28</v>
      </c>
      <c r="D42" s="1">
        <v>20500</v>
      </c>
      <c r="E42" s="1">
        <v>7</v>
      </c>
      <c r="F42" s="10">
        <f t="shared" si="0"/>
        <v>143.5</v>
      </c>
      <c r="G42" s="6">
        <f t="shared" si="1"/>
        <v>7</v>
      </c>
      <c r="H42" s="6"/>
      <c r="I42" s="6"/>
      <c r="J42" s="6">
        <v>7</v>
      </c>
      <c r="K42" s="6">
        <f t="shared" si="2"/>
        <v>0</v>
      </c>
      <c r="L42" s="6">
        <f t="shared" si="3"/>
        <v>0</v>
      </c>
      <c r="M42" s="6">
        <f t="shared" si="4"/>
        <v>143.5</v>
      </c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6"/>
      <c r="AG42" s="6">
        <f t="shared" si="7"/>
        <v>0</v>
      </c>
      <c r="AH42" s="6">
        <f t="shared" si="8"/>
        <v>0</v>
      </c>
      <c r="AI42" s="16">
        <f t="shared" si="9"/>
        <v>7</v>
      </c>
      <c r="AJ42" s="23">
        <f t="shared" si="10"/>
        <v>143.5</v>
      </c>
    </row>
    <row r="43" spans="1:36" ht="31.5">
      <c r="A43" s="24">
        <v>38</v>
      </c>
      <c r="B43" s="3" t="s">
        <v>90</v>
      </c>
      <c r="C43" s="4" t="s">
        <v>28</v>
      </c>
      <c r="D43" s="1">
        <v>20500</v>
      </c>
      <c r="E43" s="1">
        <v>6</v>
      </c>
      <c r="F43" s="10">
        <f t="shared" si="0"/>
        <v>123</v>
      </c>
      <c r="G43" s="6">
        <f t="shared" si="1"/>
        <v>6</v>
      </c>
      <c r="H43" s="6"/>
      <c r="I43" s="6"/>
      <c r="J43" s="6">
        <v>6</v>
      </c>
      <c r="K43" s="6">
        <f t="shared" si="2"/>
        <v>0</v>
      </c>
      <c r="L43" s="6">
        <f t="shared" si="3"/>
        <v>0</v>
      </c>
      <c r="M43" s="6">
        <f t="shared" si="4"/>
        <v>123</v>
      </c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  <c r="AD43" s="6"/>
      <c r="AE43" s="6"/>
      <c r="AF43" s="6"/>
      <c r="AG43" s="6">
        <f t="shared" si="7"/>
        <v>0</v>
      </c>
      <c r="AH43" s="6">
        <f t="shared" si="8"/>
        <v>0</v>
      </c>
      <c r="AI43" s="16">
        <f t="shared" si="9"/>
        <v>6</v>
      </c>
      <c r="AJ43" s="23">
        <f t="shared" si="10"/>
        <v>123</v>
      </c>
    </row>
    <row r="44" spans="1:36" ht="48" customHeight="1">
      <c r="A44" s="24">
        <v>39</v>
      </c>
      <c r="B44" s="3" t="s">
        <v>56</v>
      </c>
      <c r="C44" s="4" t="s">
        <v>28</v>
      </c>
      <c r="D44" s="1">
        <v>3500</v>
      </c>
      <c r="E44" s="1">
        <v>50</v>
      </c>
      <c r="F44" s="10">
        <f t="shared" si="0"/>
        <v>175</v>
      </c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>
        <f t="shared" si="15"/>
        <v>50</v>
      </c>
      <c r="AC44" s="6">
        <v>50</v>
      </c>
      <c r="AD44" s="6"/>
      <c r="AE44" s="6"/>
      <c r="AF44" s="6">
        <f t="shared" si="16"/>
        <v>175</v>
      </c>
      <c r="AG44" s="6">
        <f t="shared" si="7"/>
        <v>0</v>
      </c>
      <c r="AH44" s="6">
        <f t="shared" si="8"/>
        <v>0</v>
      </c>
      <c r="AI44" s="16">
        <f t="shared" si="9"/>
        <v>50</v>
      </c>
      <c r="AJ44" s="23">
        <f t="shared" si="10"/>
        <v>175</v>
      </c>
    </row>
    <row r="45" spans="1:36" ht="54.75" customHeight="1">
      <c r="A45" s="24">
        <v>40</v>
      </c>
      <c r="B45" s="3" t="s">
        <v>57</v>
      </c>
      <c r="C45" s="4" t="s">
        <v>28</v>
      </c>
      <c r="D45" s="1">
        <v>2400</v>
      </c>
      <c r="E45" s="1">
        <v>50</v>
      </c>
      <c r="F45" s="10">
        <f t="shared" si="0"/>
        <v>120</v>
      </c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>
        <f t="shared" si="15"/>
        <v>50</v>
      </c>
      <c r="AC45" s="6">
        <v>50</v>
      </c>
      <c r="AD45" s="6"/>
      <c r="AE45" s="6"/>
      <c r="AF45" s="6">
        <f t="shared" si="16"/>
        <v>120</v>
      </c>
      <c r="AG45" s="6">
        <f t="shared" si="7"/>
        <v>0</v>
      </c>
      <c r="AH45" s="6">
        <f t="shared" si="8"/>
        <v>0</v>
      </c>
      <c r="AI45" s="16">
        <f t="shared" si="9"/>
        <v>50</v>
      </c>
      <c r="AJ45" s="23">
        <f t="shared" si="10"/>
        <v>120</v>
      </c>
    </row>
    <row r="46" spans="1:36" ht="47.25">
      <c r="A46" s="24">
        <v>41</v>
      </c>
      <c r="B46" s="3" t="s">
        <v>58</v>
      </c>
      <c r="C46" s="4" t="s">
        <v>28</v>
      </c>
      <c r="D46" s="1">
        <v>900</v>
      </c>
      <c r="E46" s="1">
        <v>50</v>
      </c>
      <c r="F46" s="10">
        <f t="shared" si="0"/>
        <v>45</v>
      </c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>
        <f t="shared" si="15"/>
        <v>50</v>
      </c>
      <c r="AC46" s="6">
        <v>50</v>
      </c>
      <c r="AD46" s="6"/>
      <c r="AE46" s="6"/>
      <c r="AF46" s="6">
        <f t="shared" si="16"/>
        <v>45</v>
      </c>
      <c r="AG46" s="6">
        <f t="shared" si="7"/>
        <v>0</v>
      </c>
      <c r="AH46" s="6">
        <f t="shared" si="8"/>
        <v>0</v>
      </c>
      <c r="AI46" s="16">
        <f t="shared" si="9"/>
        <v>50</v>
      </c>
      <c r="AJ46" s="23">
        <f t="shared" si="10"/>
        <v>45</v>
      </c>
    </row>
    <row r="47" spans="1:36" ht="54.75" customHeight="1">
      <c r="A47" s="24">
        <v>42</v>
      </c>
      <c r="B47" s="3" t="s">
        <v>59</v>
      </c>
      <c r="C47" s="4" t="s">
        <v>28</v>
      </c>
      <c r="D47" s="1">
        <v>1400</v>
      </c>
      <c r="E47" s="1">
        <v>50</v>
      </c>
      <c r="F47" s="10">
        <f t="shared" si="0"/>
        <v>70</v>
      </c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>
        <f t="shared" si="15"/>
        <v>50</v>
      </c>
      <c r="AC47" s="6">
        <v>50</v>
      </c>
      <c r="AD47" s="6"/>
      <c r="AE47" s="6"/>
      <c r="AF47" s="6">
        <f t="shared" si="16"/>
        <v>70</v>
      </c>
      <c r="AG47" s="6">
        <f t="shared" si="7"/>
        <v>0</v>
      </c>
      <c r="AH47" s="6">
        <f t="shared" si="8"/>
        <v>0</v>
      </c>
      <c r="AI47" s="16">
        <f t="shared" si="9"/>
        <v>50</v>
      </c>
      <c r="AJ47" s="23">
        <f t="shared" si="10"/>
        <v>70</v>
      </c>
    </row>
    <row r="48" spans="1:36" ht="97.5" customHeight="1">
      <c r="A48" s="24">
        <v>43</v>
      </c>
      <c r="B48" s="3" t="s">
        <v>60</v>
      </c>
      <c r="C48" s="4" t="s">
        <v>28</v>
      </c>
      <c r="D48" s="1">
        <v>2450</v>
      </c>
      <c r="E48" s="1">
        <v>150</v>
      </c>
      <c r="F48" s="10">
        <f t="shared" si="0"/>
        <v>367.5</v>
      </c>
      <c r="G48" s="6"/>
      <c r="H48" s="6"/>
      <c r="I48" s="6"/>
      <c r="J48" s="6"/>
      <c r="K48" s="6"/>
      <c r="L48" s="6"/>
      <c r="M48" s="6"/>
      <c r="N48" s="6">
        <f t="shared" si="11"/>
        <v>50</v>
      </c>
      <c r="O48" s="6">
        <v>50</v>
      </c>
      <c r="P48" s="6"/>
      <c r="Q48" s="6"/>
      <c r="R48" s="6">
        <f t="shared" si="12"/>
        <v>122.5</v>
      </c>
      <c r="S48" s="6">
        <f t="shared" si="13"/>
        <v>0</v>
      </c>
      <c r="T48" s="6"/>
      <c r="U48" s="6">
        <f t="shared" si="5"/>
        <v>50</v>
      </c>
      <c r="V48" s="6">
        <v>50</v>
      </c>
      <c r="W48" s="6"/>
      <c r="X48" s="6"/>
      <c r="Y48" s="6">
        <f t="shared" si="14"/>
        <v>122.5</v>
      </c>
      <c r="Z48" s="6"/>
      <c r="AA48" s="6"/>
      <c r="AB48" s="6">
        <f t="shared" si="15"/>
        <v>50</v>
      </c>
      <c r="AC48" s="6">
        <v>50</v>
      </c>
      <c r="AD48" s="6"/>
      <c r="AE48" s="6"/>
      <c r="AF48" s="6">
        <f t="shared" si="16"/>
        <v>122.5</v>
      </c>
      <c r="AG48" s="6">
        <f t="shared" si="7"/>
        <v>0</v>
      </c>
      <c r="AH48" s="6">
        <f t="shared" si="8"/>
        <v>0</v>
      </c>
      <c r="AI48" s="16">
        <f t="shared" si="9"/>
        <v>150</v>
      </c>
      <c r="AJ48" s="23">
        <f t="shared" si="10"/>
        <v>367.5</v>
      </c>
    </row>
    <row r="49" spans="1:36">
      <c r="A49" s="24">
        <v>44</v>
      </c>
      <c r="B49" s="3" t="s">
        <v>61</v>
      </c>
      <c r="C49" s="4" t="s">
        <v>28</v>
      </c>
      <c r="D49" s="1">
        <v>10800</v>
      </c>
      <c r="E49" s="1">
        <v>7</v>
      </c>
      <c r="F49" s="10">
        <f t="shared" si="0"/>
        <v>75.599999999999994</v>
      </c>
      <c r="G49" s="6">
        <f t="shared" si="1"/>
        <v>7</v>
      </c>
      <c r="H49" s="6"/>
      <c r="I49" s="6"/>
      <c r="J49" s="6">
        <v>7</v>
      </c>
      <c r="K49" s="6">
        <f t="shared" si="2"/>
        <v>0</v>
      </c>
      <c r="L49" s="6">
        <f t="shared" si="3"/>
        <v>0</v>
      </c>
      <c r="M49" s="6">
        <f t="shared" si="4"/>
        <v>75.599999999999994</v>
      </c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>
        <f t="shared" si="7"/>
        <v>0</v>
      </c>
      <c r="AH49" s="6">
        <f t="shared" si="8"/>
        <v>0</v>
      </c>
      <c r="AI49" s="16">
        <f t="shared" si="9"/>
        <v>7</v>
      </c>
      <c r="AJ49" s="23">
        <f t="shared" si="10"/>
        <v>75.599999999999994</v>
      </c>
    </row>
    <row r="50" spans="1:36">
      <c r="A50" s="24">
        <v>45</v>
      </c>
      <c r="B50" s="3" t="s">
        <v>100</v>
      </c>
      <c r="C50" s="4" t="s">
        <v>28</v>
      </c>
      <c r="D50" s="1">
        <v>430</v>
      </c>
      <c r="E50" s="1">
        <v>150</v>
      </c>
      <c r="F50" s="10">
        <f t="shared" si="0"/>
        <v>64.5</v>
      </c>
      <c r="G50" s="6"/>
      <c r="H50" s="6"/>
      <c r="I50" s="6"/>
      <c r="J50" s="6"/>
      <c r="K50" s="6"/>
      <c r="L50" s="6"/>
      <c r="M50" s="6"/>
      <c r="N50" s="6">
        <f t="shared" si="11"/>
        <v>70</v>
      </c>
      <c r="O50" s="6">
        <v>20</v>
      </c>
      <c r="P50" s="6"/>
      <c r="Q50" s="6">
        <v>50</v>
      </c>
      <c r="R50" s="6">
        <f t="shared" si="12"/>
        <v>8.6</v>
      </c>
      <c r="S50" s="6">
        <f t="shared" si="13"/>
        <v>0</v>
      </c>
      <c r="T50" s="6">
        <f t="shared" si="17"/>
        <v>21.5</v>
      </c>
      <c r="U50" s="6">
        <v>50</v>
      </c>
      <c r="V50" s="6"/>
      <c r="W50" s="6"/>
      <c r="X50" s="6">
        <v>50</v>
      </c>
      <c r="Y50" s="6"/>
      <c r="Z50" s="6"/>
      <c r="AA50" s="6">
        <f>X50*D50/1000</f>
        <v>21.5</v>
      </c>
      <c r="AB50" s="6">
        <f t="shared" si="15"/>
        <v>30</v>
      </c>
      <c r="AC50" s="6">
        <v>30</v>
      </c>
      <c r="AD50" s="6"/>
      <c r="AE50" s="6"/>
      <c r="AF50" s="6">
        <f t="shared" si="16"/>
        <v>12.9</v>
      </c>
      <c r="AG50" s="6">
        <f t="shared" si="7"/>
        <v>0</v>
      </c>
      <c r="AH50" s="6">
        <f t="shared" si="8"/>
        <v>0</v>
      </c>
      <c r="AI50" s="16">
        <f t="shared" si="9"/>
        <v>150</v>
      </c>
      <c r="AJ50" s="23">
        <f t="shared" si="10"/>
        <v>64.5</v>
      </c>
    </row>
    <row r="51" spans="1:36" ht="96.75" customHeight="1">
      <c r="A51" s="24">
        <v>46</v>
      </c>
      <c r="B51" s="3" t="s">
        <v>62</v>
      </c>
      <c r="C51" s="4" t="s">
        <v>28</v>
      </c>
      <c r="D51" s="1">
        <v>3000</v>
      </c>
      <c r="E51" s="1">
        <v>35</v>
      </c>
      <c r="F51" s="10">
        <f t="shared" si="0"/>
        <v>105</v>
      </c>
      <c r="G51" s="6">
        <f t="shared" si="1"/>
        <v>35</v>
      </c>
      <c r="H51" s="6"/>
      <c r="I51" s="6"/>
      <c r="J51" s="6">
        <v>35</v>
      </c>
      <c r="K51" s="6">
        <f t="shared" si="2"/>
        <v>0</v>
      </c>
      <c r="L51" s="6">
        <f t="shared" si="3"/>
        <v>0</v>
      </c>
      <c r="M51" s="6">
        <f t="shared" si="4"/>
        <v>105</v>
      </c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>
        <f t="shared" si="7"/>
        <v>0</v>
      </c>
      <c r="AH51" s="6">
        <f t="shared" si="8"/>
        <v>0</v>
      </c>
      <c r="AI51" s="16">
        <f t="shared" si="9"/>
        <v>35</v>
      </c>
      <c r="AJ51" s="23">
        <f t="shared" si="10"/>
        <v>105</v>
      </c>
    </row>
    <row r="52" spans="1:36" ht="116.25" customHeight="1">
      <c r="A52" s="24">
        <v>47</v>
      </c>
      <c r="B52" s="3" t="s">
        <v>63</v>
      </c>
      <c r="C52" s="4" t="s">
        <v>28</v>
      </c>
      <c r="D52" s="1">
        <v>4000</v>
      </c>
      <c r="E52" s="1">
        <v>30</v>
      </c>
      <c r="F52" s="10">
        <f t="shared" si="0"/>
        <v>120</v>
      </c>
      <c r="G52" s="6">
        <f t="shared" si="1"/>
        <v>30</v>
      </c>
      <c r="H52" s="6"/>
      <c r="I52" s="6"/>
      <c r="J52" s="6">
        <v>30</v>
      </c>
      <c r="K52" s="6">
        <f t="shared" si="2"/>
        <v>0</v>
      </c>
      <c r="L52" s="6">
        <f t="shared" si="3"/>
        <v>0</v>
      </c>
      <c r="M52" s="6">
        <f t="shared" si="4"/>
        <v>120</v>
      </c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6">
        <f t="shared" si="7"/>
        <v>0</v>
      </c>
      <c r="AH52" s="6">
        <f t="shared" si="8"/>
        <v>0</v>
      </c>
      <c r="AI52" s="16">
        <f t="shared" si="9"/>
        <v>30</v>
      </c>
      <c r="AJ52" s="23">
        <f t="shared" si="10"/>
        <v>120</v>
      </c>
    </row>
    <row r="53" spans="1:36" ht="113.25" customHeight="1">
      <c r="A53" s="24">
        <v>48</v>
      </c>
      <c r="B53" s="3" t="s">
        <v>64</v>
      </c>
      <c r="C53" s="4" t="s">
        <v>28</v>
      </c>
      <c r="D53" s="1">
        <v>4000</v>
      </c>
      <c r="E53" s="1">
        <v>60</v>
      </c>
      <c r="F53" s="10">
        <f t="shared" si="0"/>
        <v>240</v>
      </c>
      <c r="G53" s="6">
        <f t="shared" si="1"/>
        <v>60</v>
      </c>
      <c r="H53" s="6"/>
      <c r="I53" s="6"/>
      <c r="J53" s="6">
        <v>60</v>
      </c>
      <c r="K53" s="6">
        <f t="shared" si="2"/>
        <v>0</v>
      </c>
      <c r="L53" s="6">
        <f t="shared" si="3"/>
        <v>0</v>
      </c>
      <c r="M53" s="6">
        <f t="shared" si="4"/>
        <v>240</v>
      </c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6">
        <f t="shared" si="7"/>
        <v>0</v>
      </c>
      <c r="AH53" s="6">
        <f t="shared" si="8"/>
        <v>0</v>
      </c>
      <c r="AI53" s="16">
        <f t="shared" si="9"/>
        <v>60</v>
      </c>
      <c r="AJ53" s="23">
        <f t="shared" si="10"/>
        <v>240</v>
      </c>
    </row>
    <row r="54" spans="1:36" ht="37.5" customHeight="1">
      <c r="A54" s="24">
        <v>49</v>
      </c>
      <c r="B54" s="3" t="s">
        <v>65</v>
      </c>
      <c r="C54" s="4" t="s">
        <v>28</v>
      </c>
      <c r="D54" s="1">
        <v>300</v>
      </c>
      <c r="E54" s="1">
        <v>1500</v>
      </c>
      <c r="F54" s="10">
        <f t="shared" si="0"/>
        <v>450</v>
      </c>
      <c r="G54" s="6">
        <f t="shared" si="1"/>
        <v>500</v>
      </c>
      <c r="H54" s="6"/>
      <c r="I54" s="6"/>
      <c r="J54" s="6">
        <v>500</v>
      </c>
      <c r="K54" s="6">
        <f t="shared" si="2"/>
        <v>0</v>
      </c>
      <c r="L54" s="6">
        <f t="shared" si="3"/>
        <v>0</v>
      </c>
      <c r="M54" s="6">
        <f t="shared" si="4"/>
        <v>150</v>
      </c>
      <c r="N54" s="6">
        <f t="shared" si="11"/>
        <v>500</v>
      </c>
      <c r="O54" s="6"/>
      <c r="P54" s="6"/>
      <c r="Q54" s="6">
        <v>500</v>
      </c>
      <c r="R54" s="6"/>
      <c r="S54" s="6">
        <f t="shared" si="13"/>
        <v>0</v>
      </c>
      <c r="T54" s="6">
        <f t="shared" si="17"/>
        <v>150</v>
      </c>
      <c r="U54" s="6">
        <f t="shared" si="5"/>
        <v>300</v>
      </c>
      <c r="V54" s="6">
        <v>300</v>
      </c>
      <c r="W54" s="6"/>
      <c r="X54" s="6"/>
      <c r="Y54" s="6">
        <f t="shared" si="14"/>
        <v>90</v>
      </c>
      <c r="Z54" s="6"/>
      <c r="AA54" s="6"/>
      <c r="AB54" s="6">
        <f t="shared" si="15"/>
        <v>200</v>
      </c>
      <c r="AC54" s="6">
        <v>200</v>
      </c>
      <c r="AD54" s="6"/>
      <c r="AE54" s="6"/>
      <c r="AF54" s="6">
        <f t="shared" si="16"/>
        <v>60</v>
      </c>
      <c r="AG54" s="6">
        <f t="shared" si="7"/>
        <v>0</v>
      </c>
      <c r="AH54" s="6">
        <f t="shared" si="8"/>
        <v>0</v>
      </c>
      <c r="AI54" s="16">
        <f t="shared" si="9"/>
        <v>1500</v>
      </c>
      <c r="AJ54" s="23">
        <f t="shared" si="10"/>
        <v>450</v>
      </c>
    </row>
    <row r="55" spans="1:36" ht="50.45" customHeight="1">
      <c r="A55" s="24">
        <v>50</v>
      </c>
      <c r="B55" s="3" t="s">
        <v>66</v>
      </c>
      <c r="C55" s="4" t="s">
        <v>28</v>
      </c>
      <c r="D55" s="1">
        <v>400</v>
      </c>
      <c r="E55" s="1">
        <v>500</v>
      </c>
      <c r="F55" s="10">
        <f t="shared" si="0"/>
        <v>200</v>
      </c>
      <c r="G55" s="6">
        <f t="shared" si="1"/>
        <v>200</v>
      </c>
      <c r="H55" s="6"/>
      <c r="I55" s="6"/>
      <c r="J55" s="6">
        <v>200</v>
      </c>
      <c r="K55" s="6">
        <f t="shared" si="2"/>
        <v>0</v>
      </c>
      <c r="L55" s="6">
        <f t="shared" si="3"/>
        <v>0</v>
      </c>
      <c r="M55" s="6">
        <f t="shared" si="4"/>
        <v>80</v>
      </c>
      <c r="N55" s="6">
        <f t="shared" si="11"/>
        <v>100</v>
      </c>
      <c r="O55" s="6"/>
      <c r="P55" s="6"/>
      <c r="Q55" s="6">
        <v>100</v>
      </c>
      <c r="R55" s="6"/>
      <c r="S55" s="6">
        <f t="shared" si="13"/>
        <v>0</v>
      </c>
      <c r="T55" s="6">
        <f t="shared" si="17"/>
        <v>40</v>
      </c>
      <c r="U55" s="6">
        <f t="shared" si="5"/>
        <v>100</v>
      </c>
      <c r="V55" s="6">
        <v>100</v>
      </c>
      <c r="W55" s="6"/>
      <c r="X55" s="6"/>
      <c r="Y55" s="6">
        <f t="shared" si="14"/>
        <v>40</v>
      </c>
      <c r="Z55" s="6"/>
      <c r="AA55" s="6"/>
      <c r="AB55" s="6">
        <f t="shared" si="15"/>
        <v>100</v>
      </c>
      <c r="AC55" s="6">
        <v>100</v>
      </c>
      <c r="AD55" s="6"/>
      <c r="AE55" s="6"/>
      <c r="AF55" s="6">
        <f t="shared" si="16"/>
        <v>40</v>
      </c>
      <c r="AG55" s="6">
        <f t="shared" si="7"/>
        <v>0</v>
      </c>
      <c r="AH55" s="6">
        <f t="shared" si="8"/>
        <v>0</v>
      </c>
      <c r="AI55" s="16">
        <f t="shared" si="9"/>
        <v>500</v>
      </c>
      <c r="AJ55" s="23">
        <f t="shared" si="10"/>
        <v>200</v>
      </c>
    </row>
    <row r="56" spans="1:36" ht="47.25" customHeight="1">
      <c r="A56" s="24">
        <v>51</v>
      </c>
      <c r="B56" s="3" t="s">
        <v>67</v>
      </c>
      <c r="C56" s="4" t="s">
        <v>28</v>
      </c>
      <c r="D56" s="1">
        <v>1100</v>
      </c>
      <c r="E56" s="1">
        <v>50</v>
      </c>
      <c r="F56" s="10">
        <f t="shared" si="0"/>
        <v>55</v>
      </c>
      <c r="G56" s="6">
        <f t="shared" si="1"/>
        <v>30</v>
      </c>
      <c r="H56" s="6"/>
      <c r="I56" s="6"/>
      <c r="J56" s="6">
        <v>30</v>
      </c>
      <c r="K56" s="6">
        <f t="shared" si="2"/>
        <v>0</v>
      </c>
      <c r="L56" s="6">
        <f t="shared" si="3"/>
        <v>0</v>
      </c>
      <c r="M56" s="6">
        <f t="shared" si="4"/>
        <v>33</v>
      </c>
      <c r="N56" s="6"/>
      <c r="O56" s="6"/>
      <c r="P56" s="6"/>
      <c r="Q56" s="6"/>
      <c r="R56" s="6"/>
      <c r="S56" s="6">
        <f t="shared" si="13"/>
        <v>0</v>
      </c>
      <c r="T56" s="6"/>
      <c r="U56" s="6"/>
      <c r="V56" s="6"/>
      <c r="W56" s="6"/>
      <c r="X56" s="6"/>
      <c r="Y56" s="6"/>
      <c r="Z56" s="6"/>
      <c r="AA56" s="6"/>
      <c r="AB56" s="6">
        <f t="shared" si="15"/>
        <v>20</v>
      </c>
      <c r="AC56" s="6">
        <v>20</v>
      </c>
      <c r="AD56" s="6"/>
      <c r="AE56" s="6"/>
      <c r="AF56" s="6">
        <f t="shared" si="16"/>
        <v>22</v>
      </c>
      <c r="AG56" s="6">
        <f t="shared" si="7"/>
        <v>0</v>
      </c>
      <c r="AH56" s="6">
        <f t="shared" si="8"/>
        <v>0</v>
      </c>
      <c r="AI56" s="16">
        <f t="shared" si="9"/>
        <v>50</v>
      </c>
      <c r="AJ56" s="23">
        <f t="shared" si="10"/>
        <v>55</v>
      </c>
    </row>
    <row r="57" spans="1:36" ht="36.75" customHeight="1">
      <c r="A57" s="24">
        <v>52</v>
      </c>
      <c r="B57" s="3" t="s">
        <v>77</v>
      </c>
      <c r="C57" s="4" t="s">
        <v>28</v>
      </c>
      <c r="D57" s="1">
        <v>6000</v>
      </c>
      <c r="E57" s="1">
        <v>2</v>
      </c>
      <c r="F57" s="10">
        <f t="shared" si="0"/>
        <v>12</v>
      </c>
      <c r="G57" s="6">
        <f t="shared" si="1"/>
        <v>2</v>
      </c>
      <c r="H57" s="6"/>
      <c r="I57" s="6"/>
      <c r="J57" s="6">
        <v>2</v>
      </c>
      <c r="K57" s="6">
        <f t="shared" si="2"/>
        <v>0</v>
      </c>
      <c r="L57" s="6">
        <f t="shared" si="3"/>
        <v>0</v>
      </c>
      <c r="M57" s="6">
        <f t="shared" si="4"/>
        <v>12</v>
      </c>
      <c r="N57" s="6"/>
      <c r="O57" s="6"/>
      <c r="P57" s="6"/>
      <c r="Q57" s="6"/>
      <c r="R57" s="6"/>
      <c r="S57" s="6">
        <f t="shared" si="13"/>
        <v>0</v>
      </c>
      <c r="T57" s="6"/>
      <c r="U57" s="6"/>
      <c r="V57" s="6"/>
      <c r="W57" s="6"/>
      <c r="X57" s="6"/>
      <c r="Y57" s="6"/>
      <c r="Z57" s="6"/>
      <c r="AA57" s="6"/>
      <c r="AB57" s="6"/>
      <c r="AC57" s="6"/>
      <c r="AD57" s="6"/>
      <c r="AE57" s="6"/>
      <c r="AF57" s="6"/>
      <c r="AG57" s="6">
        <f t="shared" si="7"/>
        <v>0</v>
      </c>
      <c r="AH57" s="6">
        <f t="shared" si="8"/>
        <v>0</v>
      </c>
      <c r="AI57" s="16">
        <f t="shared" si="9"/>
        <v>2</v>
      </c>
      <c r="AJ57" s="23">
        <f t="shared" si="10"/>
        <v>12</v>
      </c>
    </row>
    <row r="58" spans="1:36" ht="36.75" customHeight="1">
      <c r="A58" s="24">
        <v>53</v>
      </c>
      <c r="B58" s="3" t="s">
        <v>68</v>
      </c>
      <c r="C58" s="4" t="s">
        <v>28</v>
      </c>
      <c r="D58" s="1">
        <v>3000</v>
      </c>
      <c r="E58" s="1">
        <v>10</v>
      </c>
      <c r="F58" s="10">
        <f t="shared" si="0"/>
        <v>30</v>
      </c>
      <c r="G58" s="6">
        <f t="shared" si="1"/>
        <v>10</v>
      </c>
      <c r="H58" s="6"/>
      <c r="I58" s="6"/>
      <c r="J58" s="6">
        <v>10</v>
      </c>
      <c r="K58" s="6">
        <f t="shared" si="2"/>
        <v>0</v>
      </c>
      <c r="L58" s="6">
        <f t="shared" si="3"/>
        <v>0</v>
      </c>
      <c r="M58" s="6">
        <f t="shared" si="4"/>
        <v>30</v>
      </c>
      <c r="N58" s="6"/>
      <c r="O58" s="6"/>
      <c r="P58" s="6"/>
      <c r="Q58" s="6"/>
      <c r="R58" s="6"/>
      <c r="S58" s="6">
        <f t="shared" si="13"/>
        <v>0</v>
      </c>
      <c r="T58" s="6"/>
      <c r="U58" s="6"/>
      <c r="V58" s="6"/>
      <c r="W58" s="6"/>
      <c r="X58" s="6"/>
      <c r="Y58" s="6"/>
      <c r="Z58" s="6"/>
      <c r="AA58" s="6"/>
      <c r="AB58" s="6"/>
      <c r="AC58" s="6"/>
      <c r="AD58" s="6"/>
      <c r="AE58" s="6"/>
      <c r="AF58" s="6"/>
      <c r="AG58" s="6">
        <f t="shared" si="7"/>
        <v>0</v>
      </c>
      <c r="AH58" s="6">
        <f t="shared" si="8"/>
        <v>0</v>
      </c>
      <c r="AI58" s="16">
        <f t="shared" si="9"/>
        <v>10</v>
      </c>
      <c r="AJ58" s="23">
        <f t="shared" si="10"/>
        <v>30</v>
      </c>
    </row>
    <row r="59" spans="1:36" ht="69" customHeight="1">
      <c r="A59" s="24">
        <v>54</v>
      </c>
      <c r="B59" s="3" t="s">
        <v>69</v>
      </c>
      <c r="C59" s="4" t="s">
        <v>33</v>
      </c>
      <c r="D59" s="1">
        <v>800</v>
      </c>
      <c r="E59" s="1">
        <v>1100</v>
      </c>
      <c r="F59" s="10">
        <f t="shared" si="0"/>
        <v>880</v>
      </c>
      <c r="G59" s="6">
        <f t="shared" si="1"/>
        <v>200</v>
      </c>
      <c r="H59" s="6"/>
      <c r="I59" s="6"/>
      <c r="J59" s="6">
        <v>200</v>
      </c>
      <c r="K59" s="6">
        <f t="shared" si="2"/>
        <v>0</v>
      </c>
      <c r="L59" s="6">
        <f t="shared" si="3"/>
        <v>0</v>
      </c>
      <c r="M59" s="6">
        <f t="shared" si="4"/>
        <v>160</v>
      </c>
      <c r="N59" s="6">
        <f t="shared" si="11"/>
        <v>400</v>
      </c>
      <c r="O59" s="6"/>
      <c r="P59" s="6"/>
      <c r="Q59" s="6">
        <v>400</v>
      </c>
      <c r="R59" s="6"/>
      <c r="S59" s="6">
        <f t="shared" si="13"/>
        <v>0</v>
      </c>
      <c r="T59" s="6">
        <f t="shared" si="17"/>
        <v>320</v>
      </c>
      <c r="U59" s="6"/>
      <c r="V59" s="6"/>
      <c r="W59" s="6"/>
      <c r="X59" s="6"/>
      <c r="Y59" s="6"/>
      <c r="Z59" s="6"/>
      <c r="AA59" s="6"/>
      <c r="AB59" s="6">
        <f t="shared" si="15"/>
        <v>500</v>
      </c>
      <c r="AC59" s="6">
        <v>500</v>
      </c>
      <c r="AD59" s="6"/>
      <c r="AE59" s="6"/>
      <c r="AF59" s="6">
        <f t="shared" si="16"/>
        <v>400</v>
      </c>
      <c r="AG59" s="6">
        <f t="shared" si="7"/>
        <v>0</v>
      </c>
      <c r="AH59" s="6">
        <f t="shared" si="8"/>
        <v>0</v>
      </c>
      <c r="AI59" s="16">
        <f t="shared" si="9"/>
        <v>1100</v>
      </c>
      <c r="AJ59" s="23">
        <f t="shared" si="10"/>
        <v>880</v>
      </c>
    </row>
    <row r="60" spans="1:36" ht="97.5" customHeight="1">
      <c r="A60" s="24">
        <v>55</v>
      </c>
      <c r="B60" s="3" t="s">
        <v>70</v>
      </c>
      <c r="C60" s="4" t="s">
        <v>28</v>
      </c>
      <c r="D60" s="1">
        <v>1000</v>
      </c>
      <c r="E60" s="1">
        <v>120</v>
      </c>
      <c r="F60" s="10">
        <f t="shared" si="0"/>
        <v>120</v>
      </c>
      <c r="G60" s="6">
        <f t="shared" si="1"/>
        <v>40</v>
      </c>
      <c r="H60" s="6"/>
      <c r="I60" s="6"/>
      <c r="J60" s="6">
        <v>40</v>
      </c>
      <c r="K60" s="6">
        <f t="shared" si="2"/>
        <v>0</v>
      </c>
      <c r="L60" s="6">
        <f t="shared" si="3"/>
        <v>0</v>
      </c>
      <c r="M60" s="6">
        <f t="shared" si="4"/>
        <v>40</v>
      </c>
      <c r="N60" s="6">
        <f t="shared" si="11"/>
        <v>40</v>
      </c>
      <c r="O60" s="6"/>
      <c r="P60" s="6"/>
      <c r="Q60" s="6">
        <v>40</v>
      </c>
      <c r="R60" s="6"/>
      <c r="S60" s="6">
        <f t="shared" si="13"/>
        <v>0</v>
      </c>
      <c r="T60" s="6">
        <f t="shared" si="17"/>
        <v>40</v>
      </c>
      <c r="U60" s="6"/>
      <c r="V60" s="6"/>
      <c r="W60" s="6"/>
      <c r="X60" s="6"/>
      <c r="Y60" s="6"/>
      <c r="Z60" s="6"/>
      <c r="AA60" s="6"/>
      <c r="AB60" s="6">
        <f t="shared" si="15"/>
        <v>40</v>
      </c>
      <c r="AC60" s="6">
        <v>40</v>
      </c>
      <c r="AD60" s="6"/>
      <c r="AE60" s="6"/>
      <c r="AF60" s="6">
        <f t="shared" si="16"/>
        <v>40</v>
      </c>
      <c r="AG60" s="6">
        <f t="shared" si="7"/>
        <v>0</v>
      </c>
      <c r="AH60" s="6">
        <f t="shared" si="8"/>
        <v>0</v>
      </c>
      <c r="AI60" s="16">
        <f t="shared" si="9"/>
        <v>120</v>
      </c>
      <c r="AJ60" s="23">
        <f t="shared" si="10"/>
        <v>120</v>
      </c>
    </row>
    <row r="61" spans="1:36" ht="143.25" customHeight="1">
      <c r="A61" s="24">
        <v>56</v>
      </c>
      <c r="B61" s="12" t="s">
        <v>71</v>
      </c>
      <c r="C61" s="4" t="s">
        <v>72</v>
      </c>
      <c r="D61" s="1">
        <v>14000</v>
      </c>
      <c r="E61" s="1">
        <v>10</v>
      </c>
      <c r="F61" s="10">
        <f t="shared" si="0"/>
        <v>140</v>
      </c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>
        <f t="shared" si="5"/>
        <v>10</v>
      </c>
      <c r="V61" s="6">
        <v>10</v>
      </c>
      <c r="W61" s="6"/>
      <c r="X61" s="6"/>
      <c r="Y61" s="6">
        <f t="shared" si="14"/>
        <v>140</v>
      </c>
      <c r="Z61" s="6"/>
      <c r="AA61" s="6"/>
      <c r="AB61" s="6"/>
      <c r="AC61" s="6"/>
      <c r="AD61" s="6"/>
      <c r="AE61" s="6"/>
      <c r="AF61" s="6"/>
      <c r="AG61" s="6">
        <f t="shared" si="7"/>
        <v>0</v>
      </c>
      <c r="AH61" s="6">
        <f t="shared" si="8"/>
        <v>0</v>
      </c>
      <c r="AI61" s="16">
        <f t="shared" si="9"/>
        <v>10</v>
      </c>
      <c r="AJ61" s="23">
        <f t="shared" si="10"/>
        <v>140</v>
      </c>
    </row>
    <row r="62" spans="1:36" ht="31.5">
      <c r="A62" s="24">
        <v>57</v>
      </c>
      <c r="B62" s="3" t="s">
        <v>92</v>
      </c>
      <c r="C62" s="4" t="s">
        <v>28</v>
      </c>
      <c r="D62" s="1">
        <v>38000</v>
      </c>
      <c r="E62" s="1">
        <v>1</v>
      </c>
      <c r="F62" s="10">
        <f t="shared" si="0"/>
        <v>38</v>
      </c>
      <c r="G62" s="6">
        <f t="shared" si="1"/>
        <v>1</v>
      </c>
      <c r="H62" s="6"/>
      <c r="I62" s="6"/>
      <c r="J62" s="6">
        <v>1</v>
      </c>
      <c r="K62" s="6">
        <f t="shared" si="2"/>
        <v>0</v>
      </c>
      <c r="L62" s="6">
        <f t="shared" si="3"/>
        <v>0</v>
      </c>
      <c r="M62" s="6">
        <f t="shared" si="4"/>
        <v>38</v>
      </c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  <c r="AD62" s="6"/>
      <c r="AE62" s="6"/>
      <c r="AF62" s="6"/>
      <c r="AG62" s="6">
        <f t="shared" si="7"/>
        <v>0</v>
      </c>
      <c r="AH62" s="6">
        <f t="shared" si="8"/>
        <v>0</v>
      </c>
      <c r="AI62" s="16">
        <f t="shared" si="9"/>
        <v>1</v>
      </c>
      <c r="AJ62" s="23">
        <f t="shared" si="10"/>
        <v>38</v>
      </c>
    </row>
    <row r="63" spans="1:36" ht="47.25" customHeight="1">
      <c r="A63" s="24">
        <v>58</v>
      </c>
      <c r="B63" s="3" t="s">
        <v>73</v>
      </c>
      <c r="C63" s="4" t="s">
        <v>28</v>
      </c>
      <c r="D63" s="1">
        <v>2610</v>
      </c>
      <c r="E63" s="1">
        <v>80</v>
      </c>
      <c r="F63" s="10">
        <f t="shared" ref="F63:F65" si="19">E63*D63/1000</f>
        <v>208.8</v>
      </c>
      <c r="G63" s="6"/>
      <c r="H63" s="6"/>
      <c r="I63" s="6"/>
      <c r="J63" s="6"/>
      <c r="K63" s="6"/>
      <c r="L63" s="6"/>
      <c r="M63" s="6"/>
      <c r="N63" s="6">
        <f t="shared" ref="N63:N64" si="20">O63+P63+Q63</f>
        <v>20</v>
      </c>
      <c r="O63" s="6">
        <v>20</v>
      </c>
      <c r="P63" s="6"/>
      <c r="Q63" s="6"/>
      <c r="R63" s="6">
        <f t="shared" ref="R63" si="21">D63*O63/1000</f>
        <v>52.2</v>
      </c>
      <c r="S63" s="6">
        <f t="shared" ref="S63:S64" si="22">D63*P63/1000</f>
        <v>0</v>
      </c>
      <c r="T63" s="6"/>
      <c r="U63" s="6">
        <f t="shared" ref="U63" si="23">V63+W63+X63</f>
        <v>30</v>
      </c>
      <c r="V63" s="6">
        <v>30</v>
      </c>
      <c r="W63" s="6"/>
      <c r="X63" s="6"/>
      <c r="Y63" s="6">
        <f t="shared" ref="Y63" si="24">D63*V63/1000</f>
        <v>78.3</v>
      </c>
      <c r="Z63" s="6"/>
      <c r="AA63" s="6"/>
      <c r="AB63" s="6">
        <f t="shared" ref="AB63" si="25">AC63+AD63+AE63</f>
        <v>30</v>
      </c>
      <c r="AC63" s="6">
        <v>30</v>
      </c>
      <c r="AD63" s="6"/>
      <c r="AE63" s="6"/>
      <c r="AF63" s="6">
        <f t="shared" ref="AF63" si="26">D63*AC63/1000</f>
        <v>78.3</v>
      </c>
      <c r="AG63" s="6">
        <f t="shared" ref="AG63:AG65" si="27">D63*AD63/1000</f>
        <v>0</v>
      </c>
      <c r="AH63" s="6">
        <f t="shared" ref="AH63:AH65" si="28">D63*AE63/1000</f>
        <v>0</v>
      </c>
      <c r="AI63" s="16">
        <f t="shared" ref="AI63:AI65" si="29">G63+N63+U63+AB63</f>
        <v>80</v>
      </c>
      <c r="AJ63" s="23">
        <f t="shared" ref="AJ63:AJ65" si="30">K63+L63+M63+R63+S63+T63+Y63+Z63+AA63+AF63+AG63+AH63</f>
        <v>208.8</v>
      </c>
    </row>
    <row r="64" spans="1:36" ht="47.25">
      <c r="A64" s="24">
        <v>59</v>
      </c>
      <c r="B64" s="3" t="s">
        <v>93</v>
      </c>
      <c r="C64" s="4" t="s">
        <v>28</v>
      </c>
      <c r="D64" s="1">
        <v>280</v>
      </c>
      <c r="E64" s="1">
        <v>80</v>
      </c>
      <c r="F64" s="10">
        <f t="shared" si="19"/>
        <v>22.4</v>
      </c>
      <c r="G64" s="6"/>
      <c r="H64" s="6"/>
      <c r="I64" s="6"/>
      <c r="J64" s="6"/>
      <c r="K64" s="6"/>
      <c r="L64" s="6"/>
      <c r="M64" s="6"/>
      <c r="N64" s="6">
        <f t="shared" si="20"/>
        <v>80</v>
      </c>
      <c r="O64" s="6"/>
      <c r="P64" s="6"/>
      <c r="Q64" s="6">
        <v>80</v>
      </c>
      <c r="R64" s="6"/>
      <c r="S64" s="6">
        <f t="shared" si="22"/>
        <v>0</v>
      </c>
      <c r="T64" s="6">
        <f t="shared" ref="T64" si="31">D64*Q64/1000</f>
        <v>22.4</v>
      </c>
      <c r="U64" s="6"/>
      <c r="V64" s="6"/>
      <c r="W64" s="6"/>
      <c r="X64" s="6"/>
      <c r="Y64" s="6"/>
      <c r="Z64" s="6"/>
      <c r="AA64" s="6"/>
      <c r="AB64" s="6"/>
      <c r="AC64" s="6"/>
      <c r="AD64" s="6"/>
      <c r="AE64" s="6"/>
      <c r="AF64" s="6"/>
      <c r="AG64" s="6">
        <f t="shared" si="27"/>
        <v>0</v>
      </c>
      <c r="AH64" s="6">
        <f t="shared" si="28"/>
        <v>0</v>
      </c>
      <c r="AI64" s="16">
        <f t="shared" si="29"/>
        <v>80</v>
      </c>
      <c r="AJ64" s="23">
        <f t="shared" si="30"/>
        <v>22.4</v>
      </c>
    </row>
    <row r="65" spans="1:36" ht="33" customHeight="1">
      <c r="A65" s="24">
        <v>60</v>
      </c>
      <c r="B65" s="9" t="s">
        <v>74</v>
      </c>
      <c r="C65" s="4" t="s">
        <v>28</v>
      </c>
      <c r="D65" s="1">
        <v>1700</v>
      </c>
      <c r="E65" s="1">
        <v>5</v>
      </c>
      <c r="F65" s="10">
        <f t="shared" si="19"/>
        <v>8.5</v>
      </c>
      <c r="G65" s="6">
        <f t="shared" ref="G65" si="32">H65+I65+J65</f>
        <v>5</v>
      </c>
      <c r="H65" s="6"/>
      <c r="I65" s="6"/>
      <c r="J65" s="6">
        <v>5</v>
      </c>
      <c r="K65" s="6">
        <f t="shared" ref="K65" si="33">D65*H65/1000</f>
        <v>0</v>
      </c>
      <c r="L65" s="6">
        <f t="shared" ref="L65" si="34">D65*I65/1000</f>
        <v>0</v>
      </c>
      <c r="M65" s="6">
        <f t="shared" ref="M65" si="35">D65*J65/1000</f>
        <v>8.5</v>
      </c>
      <c r="N65" s="6"/>
      <c r="O65" s="6"/>
      <c r="P65" s="6"/>
      <c r="Q65" s="6"/>
      <c r="R65" s="6"/>
      <c r="S65" s="6"/>
      <c r="T65" s="6"/>
      <c r="U65" s="6"/>
      <c r="V65" s="6"/>
      <c r="W65" s="6"/>
      <c r="X65" s="6"/>
      <c r="Y65" s="6"/>
      <c r="Z65" s="6"/>
      <c r="AA65" s="6"/>
      <c r="AB65" s="6"/>
      <c r="AC65" s="6"/>
      <c r="AD65" s="6"/>
      <c r="AE65" s="6"/>
      <c r="AF65" s="6"/>
      <c r="AG65" s="6">
        <f t="shared" si="27"/>
        <v>0</v>
      </c>
      <c r="AH65" s="6">
        <f t="shared" si="28"/>
        <v>0</v>
      </c>
      <c r="AI65" s="16">
        <f t="shared" si="29"/>
        <v>5</v>
      </c>
      <c r="AJ65" s="23">
        <f t="shared" si="30"/>
        <v>8.5</v>
      </c>
    </row>
    <row r="66" spans="1:36">
      <c r="B66" s="20" t="s">
        <v>94</v>
      </c>
      <c r="C66" s="7"/>
      <c r="D66" s="7"/>
      <c r="E66" s="7">
        <f t="shared" ref="E66:AJ66" si="36">SUM(E6:E65)</f>
        <v>27343</v>
      </c>
      <c r="F66" s="7">
        <f t="shared" si="36"/>
        <v>9350.4149999999991</v>
      </c>
      <c r="G66" s="7">
        <f t="shared" si="36"/>
        <v>7598</v>
      </c>
      <c r="H66" s="7">
        <f t="shared" si="36"/>
        <v>0</v>
      </c>
      <c r="I66" s="7">
        <f t="shared" si="36"/>
        <v>0</v>
      </c>
      <c r="J66" s="7">
        <f t="shared" si="36"/>
        <v>7598</v>
      </c>
      <c r="K66" s="7">
        <f t="shared" si="36"/>
        <v>0</v>
      </c>
      <c r="L66" s="7">
        <f t="shared" si="36"/>
        <v>0</v>
      </c>
      <c r="M66" s="7">
        <f t="shared" si="36"/>
        <v>3061.6150000000002</v>
      </c>
      <c r="N66" s="7">
        <f t="shared" si="36"/>
        <v>6870</v>
      </c>
      <c r="O66" s="7">
        <f t="shared" si="36"/>
        <v>2360</v>
      </c>
      <c r="P66" s="7">
        <f t="shared" si="36"/>
        <v>0</v>
      </c>
      <c r="Q66" s="7">
        <f t="shared" si="36"/>
        <v>4510</v>
      </c>
      <c r="R66" s="7">
        <f t="shared" si="36"/>
        <v>432.2</v>
      </c>
      <c r="S66" s="7">
        <f t="shared" si="36"/>
        <v>0</v>
      </c>
      <c r="T66" s="7">
        <f t="shared" si="36"/>
        <v>1345.5</v>
      </c>
      <c r="U66" s="7">
        <f t="shared" si="36"/>
        <v>8130</v>
      </c>
      <c r="V66" s="7">
        <f t="shared" si="36"/>
        <v>810</v>
      </c>
      <c r="W66" s="7">
        <f t="shared" si="36"/>
        <v>260</v>
      </c>
      <c r="X66" s="7">
        <f t="shared" si="36"/>
        <v>7060</v>
      </c>
      <c r="Y66" s="7">
        <f t="shared" si="36"/>
        <v>853.4</v>
      </c>
      <c r="Z66" s="7">
        <f t="shared" si="36"/>
        <v>370.7</v>
      </c>
      <c r="AA66" s="7">
        <f t="shared" si="36"/>
        <v>343.5</v>
      </c>
      <c r="AB66" s="7">
        <f t="shared" si="36"/>
        <v>4745</v>
      </c>
      <c r="AC66" s="7">
        <f t="shared" si="36"/>
        <v>4745</v>
      </c>
      <c r="AD66" s="7">
        <f t="shared" si="36"/>
        <v>0</v>
      </c>
      <c r="AE66" s="7">
        <f t="shared" si="36"/>
        <v>0</v>
      </c>
      <c r="AF66" s="7">
        <f t="shared" si="36"/>
        <v>2943.5000000000005</v>
      </c>
      <c r="AG66" s="7">
        <f t="shared" si="36"/>
        <v>0</v>
      </c>
      <c r="AH66" s="7">
        <f t="shared" si="36"/>
        <v>0</v>
      </c>
      <c r="AI66" s="15">
        <f t="shared" si="36"/>
        <v>27343</v>
      </c>
      <c r="AJ66" s="15">
        <f t="shared" si="36"/>
        <v>9350.4149999999991</v>
      </c>
    </row>
    <row r="68" spans="1:36" ht="18.75">
      <c r="B68" s="21" t="s">
        <v>97</v>
      </c>
      <c r="C68" s="21" t="s">
        <v>98</v>
      </c>
      <c r="D68" s="21"/>
    </row>
  </sheetData>
  <mergeCells count="18">
    <mergeCell ref="G3:M3"/>
    <mergeCell ref="N3:T3"/>
    <mergeCell ref="U3:AA3"/>
    <mergeCell ref="AI3:AJ4"/>
    <mergeCell ref="G4:J4"/>
    <mergeCell ref="K4:M4"/>
    <mergeCell ref="N4:Q4"/>
    <mergeCell ref="R4:T4"/>
    <mergeCell ref="U4:X4"/>
    <mergeCell ref="Y4:AA4"/>
    <mergeCell ref="AB4:AE4"/>
    <mergeCell ref="AF4:AH4"/>
    <mergeCell ref="AB3:AH3"/>
    <mergeCell ref="A3:A5"/>
    <mergeCell ref="B3:B5"/>
    <mergeCell ref="C3:C5"/>
    <mergeCell ref="D3:D5"/>
    <mergeCell ref="E3:F4"/>
  </mergeCells>
  <pageMargins left="0.15748031496062992" right="0.19685039370078741" top="0.19685039370078741" bottom="0.19685039370078741" header="0.51181102362204722" footer="0.27559055118110237"/>
  <pageSetup paperSize="9" scale="6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прочие (9)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</dc:creator>
  <cp:lastModifiedBy>1</cp:lastModifiedBy>
  <cp:lastPrinted>2019-02-18T10:19:09Z</cp:lastPrinted>
  <dcterms:created xsi:type="dcterms:W3CDTF">2019-02-14T10:59:50Z</dcterms:created>
  <dcterms:modified xsi:type="dcterms:W3CDTF">2019-02-18T10:19:16Z</dcterms:modified>
</cp:coreProperties>
</file>