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15" windowHeight="7500"/>
  </bookViews>
  <sheets>
    <sheet name="мед изд" sheetId="1" r:id="rId1"/>
  </sheets>
  <calcPr calcId="124519"/>
</workbook>
</file>

<file path=xl/calcChain.xml><?xml version="1.0" encoding="utf-8"?>
<calcChain xmlns="http://schemas.openxmlformats.org/spreadsheetml/2006/main">
  <c r="G6" i="1"/>
  <c r="K6"/>
  <c r="L6"/>
  <c r="M6"/>
  <c r="G7"/>
  <c r="K7"/>
  <c r="L7"/>
  <c r="M7"/>
  <c r="G8"/>
  <c r="K8"/>
  <c r="L8"/>
  <c r="M8"/>
  <c r="G9"/>
  <c r="K9"/>
  <c r="L9"/>
  <c r="M9"/>
  <c r="G10"/>
  <c r="K10"/>
  <c r="L10"/>
  <c r="M10"/>
  <c r="G11"/>
  <c r="K11"/>
  <c r="L11"/>
  <c r="M11"/>
  <c r="G12"/>
  <c r="K12"/>
  <c r="L12"/>
  <c r="M12"/>
  <c r="G13"/>
  <c r="K13"/>
  <c r="L13"/>
  <c r="M13"/>
  <c r="G14"/>
  <c r="K14"/>
  <c r="L14"/>
  <c r="M14"/>
  <c r="G15"/>
  <c r="K15"/>
  <c r="L15"/>
  <c r="M15"/>
  <c r="G16"/>
  <c r="K16"/>
  <c r="L16"/>
  <c r="M16"/>
  <c r="G17"/>
  <c r="K17"/>
  <c r="L17"/>
  <c r="M17"/>
  <c r="G18"/>
  <c r="K18"/>
  <c r="L18"/>
  <c r="M18"/>
  <c r="G19"/>
  <c r="K19"/>
  <c r="L19"/>
  <c r="M19"/>
  <c r="G20"/>
  <c r="K20"/>
  <c r="L20"/>
  <c r="M20"/>
  <c r="G21"/>
  <c r="K21"/>
  <c r="L21"/>
  <c r="M21"/>
  <c r="G22"/>
  <c r="K22"/>
  <c r="L22"/>
  <c r="M22"/>
  <c r="G23"/>
  <c r="K23"/>
  <c r="L23"/>
  <c r="M23"/>
  <c r="G24"/>
  <c r="K24"/>
  <c r="L24"/>
  <c r="M24"/>
  <c r="G25"/>
  <c r="K25"/>
  <c r="L25"/>
  <c r="M25"/>
  <c r="G26"/>
  <c r="K26"/>
  <c r="L26"/>
  <c r="M26"/>
  <c r="M33" s="1"/>
  <c r="G27"/>
  <c r="K27"/>
  <c r="L27"/>
  <c r="M27"/>
  <c r="G28"/>
  <c r="K28"/>
  <c r="L28"/>
  <c r="M28"/>
  <c r="G29"/>
  <c r="K29"/>
  <c r="L29"/>
  <c r="M29"/>
  <c r="G30"/>
  <c r="K30"/>
  <c r="L30"/>
  <c r="M30"/>
  <c r="G31"/>
  <c r="K31"/>
  <c r="L31"/>
  <c r="M31"/>
  <c r="G32"/>
  <c r="K32"/>
  <c r="L32"/>
  <c r="M32"/>
  <c r="G33"/>
  <c r="H33"/>
  <c r="I33"/>
  <c r="J33"/>
  <c r="K33"/>
  <c r="L33"/>
  <c r="AE33" l="1"/>
  <c r="AD33"/>
  <c r="AC33"/>
  <c r="X33"/>
  <c r="W33"/>
  <c r="V33"/>
  <c r="Q33"/>
  <c r="P33"/>
  <c r="O33"/>
  <c r="E33"/>
  <c r="AH32"/>
  <c r="AG32"/>
  <c r="R32"/>
  <c r="N32"/>
  <c r="AI32" s="1"/>
  <c r="F32"/>
  <c r="AH31"/>
  <c r="AG31"/>
  <c r="R31"/>
  <c r="N31"/>
  <c r="AI31" s="1"/>
  <c r="F31"/>
  <c r="AH30"/>
  <c r="AG30"/>
  <c r="R30"/>
  <c r="N30"/>
  <c r="AI30" s="1"/>
  <c r="F30"/>
  <c r="AH29"/>
  <c r="AG29"/>
  <c r="R29"/>
  <c r="N29"/>
  <c r="AI29" s="1"/>
  <c r="F29"/>
  <c r="AH28"/>
  <c r="AG28"/>
  <c r="R28"/>
  <c r="N28"/>
  <c r="F28"/>
  <c r="AH27"/>
  <c r="AG27"/>
  <c r="R27"/>
  <c r="N27"/>
  <c r="AI27" s="1"/>
  <c r="F27"/>
  <c r="AH26"/>
  <c r="AG26"/>
  <c r="R26"/>
  <c r="N26"/>
  <c r="AI26" s="1"/>
  <c r="F26"/>
  <c r="AH25"/>
  <c r="AG25"/>
  <c r="R25"/>
  <c r="N25"/>
  <c r="AI25" s="1"/>
  <c r="F25"/>
  <c r="AH24"/>
  <c r="AG24"/>
  <c r="R24"/>
  <c r="N24"/>
  <c r="AI24" s="1"/>
  <c r="F24"/>
  <c r="AH23"/>
  <c r="AG23"/>
  <c r="R23"/>
  <c r="N23"/>
  <c r="AI23" s="1"/>
  <c r="F23"/>
  <c r="AH22"/>
  <c r="AG22"/>
  <c r="R22"/>
  <c r="N22"/>
  <c r="AI22" s="1"/>
  <c r="F22"/>
  <c r="AH21"/>
  <c r="AG21"/>
  <c r="AF21"/>
  <c r="AB21"/>
  <c r="AA21"/>
  <c r="Z21"/>
  <c r="U21"/>
  <c r="T21"/>
  <c r="S21"/>
  <c r="R21"/>
  <c r="N21"/>
  <c r="F21"/>
  <c r="AH20"/>
  <c r="AG20"/>
  <c r="AF20"/>
  <c r="AB20"/>
  <c r="AA20"/>
  <c r="Z20"/>
  <c r="Y20"/>
  <c r="U20"/>
  <c r="T20"/>
  <c r="S20"/>
  <c r="R20"/>
  <c r="N20"/>
  <c r="F20"/>
  <c r="AH19"/>
  <c r="AG19"/>
  <c r="AF19"/>
  <c r="AB19"/>
  <c r="AA19"/>
  <c r="Z19"/>
  <c r="Y19"/>
  <c r="U19"/>
  <c r="T19"/>
  <c r="S19"/>
  <c r="R19"/>
  <c r="N19"/>
  <c r="AI19" s="1"/>
  <c r="F19"/>
  <c r="AH18"/>
  <c r="AG18"/>
  <c r="AB18"/>
  <c r="AA18"/>
  <c r="Z18"/>
  <c r="R18"/>
  <c r="N18"/>
  <c r="AI18" s="1"/>
  <c r="F18"/>
  <c r="AH17"/>
  <c r="AG17"/>
  <c r="AF17"/>
  <c r="AB17"/>
  <c r="AA17"/>
  <c r="Z17"/>
  <c r="R17"/>
  <c r="N17"/>
  <c r="AI17" s="1"/>
  <c r="F17"/>
  <c r="AH16"/>
  <c r="AG16"/>
  <c r="R16"/>
  <c r="N16"/>
  <c r="F16"/>
  <c r="AH15"/>
  <c r="AG15"/>
  <c r="R15"/>
  <c r="N15"/>
  <c r="AI15" s="1"/>
  <c r="F15"/>
  <c r="AH14"/>
  <c r="AG14"/>
  <c r="R14"/>
  <c r="N14"/>
  <c r="F14"/>
  <c r="AH13"/>
  <c r="AG13"/>
  <c r="R13"/>
  <c r="N13"/>
  <c r="AI13" s="1"/>
  <c r="F13"/>
  <c r="AH12"/>
  <c r="AG12"/>
  <c r="R12"/>
  <c r="N12"/>
  <c r="AI12" s="1"/>
  <c r="F12"/>
  <c r="AH11"/>
  <c r="AG11"/>
  <c r="R11"/>
  <c r="N11"/>
  <c r="AI11" s="1"/>
  <c r="F11"/>
  <c r="AH10"/>
  <c r="AG10"/>
  <c r="R10"/>
  <c r="N10"/>
  <c r="F10"/>
  <c r="AH9"/>
  <c r="AG9"/>
  <c r="R9"/>
  <c r="N9"/>
  <c r="AI9"/>
  <c r="F9"/>
  <c r="AH8"/>
  <c r="AG8"/>
  <c r="R8"/>
  <c r="N8"/>
  <c r="AI8" s="1"/>
  <c r="F8"/>
  <c r="AH7"/>
  <c r="AG7"/>
  <c r="R7"/>
  <c r="N7"/>
  <c r="AI7" s="1"/>
  <c r="F7"/>
  <c r="AH6"/>
  <c r="AG6"/>
  <c r="R6"/>
  <c r="N6"/>
  <c r="F6"/>
  <c r="AI21" l="1"/>
  <c r="AI28"/>
  <c r="AI20"/>
  <c r="AI16"/>
  <c r="AI14"/>
  <c r="AI6"/>
  <c r="T33"/>
  <c r="AA33"/>
  <c r="AH33"/>
  <c r="AJ8"/>
  <c r="F33"/>
  <c r="AJ9"/>
  <c r="AJ16"/>
  <c r="AJ18"/>
  <c r="AJ19"/>
  <c r="AJ21"/>
  <c r="AJ24"/>
  <c r="AJ26"/>
  <c r="AJ28"/>
  <c r="AJ31"/>
  <c r="AI10"/>
  <c r="AJ7"/>
  <c r="R33"/>
  <c r="Y33"/>
  <c r="AF33"/>
  <c r="AJ11"/>
  <c r="AJ14"/>
  <c r="AJ32"/>
  <c r="N33"/>
  <c r="S33"/>
  <c r="U33"/>
  <c r="Z33"/>
  <c r="AB33"/>
  <c r="AG33"/>
  <c r="AJ6"/>
  <c r="AJ10"/>
  <c r="AJ12"/>
  <c r="AJ13"/>
  <c r="AJ15"/>
  <c r="AJ17"/>
  <c r="AJ20"/>
  <c r="AJ23"/>
  <c r="AJ25"/>
  <c r="AJ27"/>
  <c r="AJ30"/>
  <c r="AJ22"/>
  <c r="AJ29"/>
  <c r="AJ33" l="1"/>
  <c r="AI33"/>
</calcChain>
</file>

<file path=xl/sharedStrings.xml><?xml version="1.0" encoding="utf-8"?>
<sst xmlns="http://schemas.openxmlformats.org/spreadsheetml/2006/main" count="111" uniqueCount="66">
  <si>
    <t>График поставки на 2019 год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</si>
  <si>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</si>
  <si>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</si>
  <si>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</si>
  <si>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</si>
  <si>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</si>
  <si>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</si>
  <si>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</si>
  <si>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</si>
  <si>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</si>
  <si>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</si>
  <si>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</si>
  <si>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</si>
  <si>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</si>
  <si>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</si>
  <si>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</si>
  <si>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</si>
  <si>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</si>
  <si>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</si>
  <si>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</si>
  <si>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</si>
  <si>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</si>
  <si>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</si>
  <si>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</si>
  <si>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</si>
  <si>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</si>
  <si>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Ареометр для урины АУ 1000-1060 кг/м3</t>
  </si>
  <si>
    <t>Биксы КСКФ-18</t>
  </si>
  <si>
    <t xml:space="preserve">Камера Фукс-Розенталя для подсчета форменных элементов крови и клеточных элементов спинномозговой жидкости </t>
  </si>
  <si>
    <t>упак.</t>
  </si>
  <si>
    <t>Криопробирки с закручивающейся крышкой, коническикие одноразовые 2,0 мл. по 500 шт.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</si>
  <si>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</si>
  <si>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</si>
  <si>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Наконечники с объемом 1000 мкл нестерильные в упаковках по 500 шт</t>
  </si>
  <si>
    <t>шт.</t>
  </si>
  <si>
    <t>Пипетка Сали 0.02 мл</t>
  </si>
  <si>
    <t>Предметное стекло  с одной лункой 76х26 мм, толщина 1,5 мм</t>
  </si>
  <si>
    <t>Спринцовка резиновая А-О</t>
  </si>
  <si>
    <t>Стакан лабор. высокий с носиком В-1 диаметр 70 мм вмест.400 мл со шкалой</t>
  </si>
  <si>
    <t>Термоиндикатор ТИП-120 №500</t>
  </si>
  <si>
    <t>Термоиндикатор ТИД-132 №500</t>
  </si>
  <si>
    <t>Термоиндикатор ТИД-180 №500</t>
  </si>
  <si>
    <t>Наконечники на дозатор (10-100 мкл) нестерильные  (в уп.1000 шт)</t>
  </si>
  <si>
    <t>уп</t>
  </si>
  <si>
    <t>Планшет для определения группы крови</t>
  </si>
  <si>
    <t>Штатив для пробирок Фолькона на 8 гнезд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</si>
  <si>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</si>
  <si>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</si>
  <si>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Штатив (слайд-бокс) для предметных стекол вертикальный на 100 шт, для хранения микропрепаратов</t>
  </si>
  <si>
    <t xml:space="preserve">Штатив для пробирок типа Фалькон  на 20 гнезд </t>
  </si>
  <si>
    <t>Контейнер для окраски предметных стекол,  тип Шиффердеккер (на 10 мест)</t>
  </si>
  <si>
    <t>Лабораторный штатив для сушки (мазков) предметных стекол из нержавеющей стали или полимерных материалов на 50 шт(357х80х30)</t>
  </si>
  <si>
    <t>Штатив -рельсы на 24 места для окраски мазков(435х175х25)</t>
  </si>
  <si>
    <t>Штатив -рельсы на 12 места для окраски мазков(435х85х25)</t>
  </si>
  <si>
    <t>Смесители стеклянные (Меланжеры) медицинские  для исследования СМЖ</t>
  </si>
  <si>
    <t>Вакуумная пробирка стеклянная 3,8% с цитратом натрия 4,5 мл</t>
  </si>
  <si>
    <t>№ лота</t>
  </si>
  <si>
    <t>Итого</t>
  </si>
  <si>
    <t>Торговое наименование</t>
  </si>
  <si>
    <t>Главный врач</t>
  </si>
  <si>
    <t>Бижанов К.Б.</t>
  </si>
  <si>
    <t>График поставки</t>
  </si>
  <si>
    <t>Приложение 2</t>
  </si>
  <si>
    <t>сумма в тыс.тенге</t>
  </si>
  <si>
    <t xml:space="preserve">сумма  </t>
  </si>
  <si>
    <t xml:space="preserve">сумма 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</si>
</sst>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0">
    <xf numFmtId="0" fontId="0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6" fontId="3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3">
      <alignment vertical="center"/>
    </xf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0" fontId="10" fillId="0" borderId="4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/>
    <xf numFmtId="0" fontId="18" fillId="0" borderId="0"/>
    <xf numFmtId="17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49" fontId="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2" fillId="0" borderId="0"/>
    <xf numFmtId="0" fontId="1" fillId="0" borderId="0"/>
    <xf numFmtId="0" fontId="3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36">
    <xf numFmtId="0" fontId="0" fillId="0" borderId="0" xfId="0"/>
    <xf numFmtId="0" fontId="20" fillId="0" borderId="0" xfId="0" applyFont="1"/>
    <xf numFmtId="0" fontId="20" fillId="0" borderId="0" xfId="0" applyFont="1" applyFill="1"/>
    <xf numFmtId="0" fontId="20" fillId="2" borderId="0" xfId="0" applyFont="1" applyFill="1"/>
    <xf numFmtId="0" fontId="20" fillId="3" borderId="1" xfId="0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64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3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0" fontId="21" fillId="0" borderId="0" xfId="0" applyFont="1"/>
    <xf numFmtId="0" fontId="20" fillId="0" borderId="1" xfId="0" applyFont="1" applyFill="1" applyBorder="1" applyAlignment="1">
      <alignment vertical="center" wrapText="1"/>
    </xf>
    <xf numFmtId="0" fontId="21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43" fontId="20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P32" sqref="AP32"/>
    </sheetView>
  </sheetViews>
  <sheetFormatPr defaultRowHeight="18.75"/>
  <cols>
    <col min="1" max="1" width="8.140625" style="21" customWidth="1"/>
    <col min="2" max="2" width="45.7109375" style="1" customWidth="1"/>
    <col min="3" max="3" width="9.140625" style="1"/>
    <col min="4" max="4" width="13" style="21" customWidth="1"/>
    <col min="5" max="5" width="9.5703125" style="1" hidden="1" customWidth="1"/>
    <col min="6" max="6" width="10.7109375" style="1" hidden="1" customWidth="1"/>
    <col min="7" max="7" width="9.42578125" style="1" hidden="1" customWidth="1"/>
    <col min="8" max="8" width="7.42578125" style="1" hidden="1" customWidth="1"/>
    <col min="9" max="9" width="7.7109375" style="1" hidden="1" customWidth="1"/>
    <col min="10" max="10" width="7.85546875" style="1" hidden="1" customWidth="1"/>
    <col min="11" max="11" width="6.28515625" style="3" hidden="1" customWidth="1"/>
    <col min="12" max="12" width="8.42578125" style="3" hidden="1" customWidth="1"/>
    <col min="13" max="13" width="7.7109375" style="3" hidden="1" customWidth="1"/>
    <col min="14" max="14" width="8.5703125" style="1" hidden="1" customWidth="1"/>
    <col min="15" max="16" width="7.42578125" style="1" customWidth="1"/>
    <col min="17" max="17" width="7.28515625" style="1" hidden="1" customWidth="1"/>
    <col min="18" max="18" width="11.5703125" style="2" customWidth="1"/>
    <col min="19" max="19" width="11.140625" style="2" customWidth="1"/>
    <col min="20" max="20" width="8.28515625" style="2" hidden="1" customWidth="1"/>
    <col min="21" max="21" width="9.140625" style="2" hidden="1" customWidth="1"/>
    <col min="22" max="22" width="11.140625" style="2" customWidth="1"/>
    <col min="23" max="23" width="8.5703125" style="2" hidden="1" customWidth="1"/>
    <col min="24" max="24" width="7.5703125" style="2" hidden="1" customWidth="1"/>
    <col min="25" max="25" width="11.140625" style="2" customWidth="1"/>
    <col min="26" max="26" width="8.28515625" style="2" hidden="1" customWidth="1"/>
    <col min="27" max="27" width="7.5703125" style="2" hidden="1" customWidth="1"/>
    <col min="28" max="28" width="9.7109375" style="2" hidden="1" customWidth="1"/>
    <col min="29" max="29" width="12" style="2" customWidth="1"/>
    <col min="30" max="30" width="8.28515625" style="2" hidden="1" customWidth="1"/>
    <col min="31" max="31" width="6.5703125" style="2" hidden="1" customWidth="1"/>
    <col min="32" max="32" width="12.42578125" style="2" customWidth="1"/>
    <col min="33" max="33" width="6.5703125" style="2" hidden="1" customWidth="1"/>
    <col min="34" max="34" width="7.5703125" style="2" hidden="1" customWidth="1"/>
    <col min="35" max="35" width="9.5703125" style="2" customWidth="1"/>
    <col min="36" max="36" width="12" style="2" customWidth="1"/>
    <col min="37" max="16384" width="9.140625" style="1"/>
  </cols>
  <sheetData>
    <row r="1" spans="1:36">
      <c r="E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AC1" s="2" t="s">
        <v>62</v>
      </c>
    </row>
    <row r="2" spans="1:36">
      <c r="B2" s="28" t="s">
        <v>61</v>
      </c>
      <c r="AF2" s="2" t="s">
        <v>63</v>
      </c>
    </row>
    <row r="3" spans="1:36">
      <c r="A3" s="29" t="s">
        <v>56</v>
      </c>
      <c r="B3" s="30" t="s">
        <v>58</v>
      </c>
      <c r="C3" s="29" t="s">
        <v>1</v>
      </c>
      <c r="D3" s="31" t="s">
        <v>2</v>
      </c>
      <c r="E3" s="29" t="s">
        <v>3</v>
      </c>
      <c r="F3" s="29"/>
      <c r="G3" s="31" t="s">
        <v>4</v>
      </c>
      <c r="H3" s="31"/>
      <c r="I3" s="31"/>
      <c r="J3" s="31"/>
      <c r="K3" s="31"/>
      <c r="L3" s="31"/>
      <c r="M3" s="31"/>
      <c r="N3" s="31" t="s">
        <v>5</v>
      </c>
      <c r="O3" s="31"/>
      <c r="P3" s="31"/>
      <c r="Q3" s="31"/>
      <c r="R3" s="31"/>
      <c r="S3" s="31"/>
      <c r="T3" s="31"/>
      <c r="U3" s="32" t="s">
        <v>6</v>
      </c>
      <c r="V3" s="32"/>
      <c r="W3" s="32"/>
      <c r="X3" s="32"/>
      <c r="Y3" s="32"/>
      <c r="Z3" s="32"/>
      <c r="AA3" s="32"/>
      <c r="AB3" s="32" t="s">
        <v>7</v>
      </c>
      <c r="AC3" s="32"/>
      <c r="AD3" s="32"/>
      <c r="AE3" s="32"/>
      <c r="AF3" s="32"/>
      <c r="AG3" s="32"/>
      <c r="AH3" s="32"/>
      <c r="AI3" s="32" t="s">
        <v>21</v>
      </c>
      <c r="AJ3" s="32"/>
    </row>
    <row r="4" spans="1:36">
      <c r="A4" s="29"/>
      <c r="B4" s="30"/>
      <c r="C4" s="29"/>
      <c r="D4" s="31"/>
      <c r="E4" s="29"/>
      <c r="F4" s="29"/>
      <c r="G4" s="33" t="s">
        <v>8</v>
      </c>
      <c r="H4" s="33"/>
      <c r="I4" s="33"/>
      <c r="J4" s="33"/>
      <c r="K4" s="34" t="s">
        <v>9</v>
      </c>
      <c r="L4" s="34"/>
      <c r="M4" s="34"/>
      <c r="N4" s="29" t="s">
        <v>8</v>
      </c>
      <c r="O4" s="29"/>
      <c r="P4" s="29"/>
      <c r="Q4" s="29"/>
      <c r="R4" s="32" t="s">
        <v>65</v>
      </c>
      <c r="S4" s="32"/>
      <c r="T4" s="32"/>
      <c r="U4" s="35" t="s">
        <v>8</v>
      </c>
      <c r="V4" s="35"/>
      <c r="W4" s="35"/>
      <c r="X4" s="35"/>
      <c r="Y4" s="32" t="s">
        <v>10</v>
      </c>
      <c r="Z4" s="32"/>
      <c r="AA4" s="32"/>
      <c r="AB4" s="35" t="s">
        <v>8</v>
      </c>
      <c r="AC4" s="35"/>
      <c r="AD4" s="35"/>
      <c r="AE4" s="35"/>
      <c r="AF4" s="32" t="s">
        <v>64</v>
      </c>
      <c r="AG4" s="32"/>
      <c r="AH4" s="32"/>
      <c r="AI4" s="32"/>
      <c r="AJ4" s="32"/>
    </row>
    <row r="5" spans="1:36">
      <c r="A5" s="29"/>
      <c r="B5" s="30"/>
      <c r="C5" s="29"/>
      <c r="D5" s="31"/>
      <c r="E5" s="11" t="s">
        <v>8</v>
      </c>
      <c r="F5" s="12" t="s">
        <v>10</v>
      </c>
      <c r="G5" s="13" t="s">
        <v>11</v>
      </c>
      <c r="H5" s="14" t="s">
        <v>12</v>
      </c>
      <c r="I5" s="14" t="s">
        <v>13</v>
      </c>
      <c r="J5" s="14" t="s">
        <v>14</v>
      </c>
      <c r="K5" s="15" t="s">
        <v>12</v>
      </c>
      <c r="L5" s="15" t="s">
        <v>13</v>
      </c>
      <c r="M5" s="15" t="s">
        <v>14</v>
      </c>
      <c r="N5" s="13" t="s">
        <v>11</v>
      </c>
      <c r="O5" s="12" t="s">
        <v>15</v>
      </c>
      <c r="P5" s="12" t="s">
        <v>16</v>
      </c>
      <c r="Q5" s="12" t="s">
        <v>17</v>
      </c>
      <c r="R5" s="17" t="s">
        <v>15</v>
      </c>
      <c r="S5" s="17" t="s">
        <v>16</v>
      </c>
      <c r="T5" s="17" t="s">
        <v>17</v>
      </c>
      <c r="U5" s="18" t="s">
        <v>11</v>
      </c>
      <c r="V5" s="19" t="s">
        <v>18</v>
      </c>
      <c r="W5" s="19" t="s">
        <v>19</v>
      </c>
      <c r="X5" s="19" t="s">
        <v>20</v>
      </c>
      <c r="Y5" s="19" t="s">
        <v>18</v>
      </c>
      <c r="Z5" s="19" t="s">
        <v>19</v>
      </c>
      <c r="AA5" s="19" t="s">
        <v>20</v>
      </c>
      <c r="AB5" s="18" t="s">
        <v>21</v>
      </c>
      <c r="AC5" s="19" t="s">
        <v>22</v>
      </c>
      <c r="AD5" s="19" t="s">
        <v>23</v>
      </c>
      <c r="AE5" s="19" t="s">
        <v>24</v>
      </c>
      <c r="AF5" s="19" t="s">
        <v>22</v>
      </c>
      <c r="AG5" s="19" t="s">
        <v>23</v>
      </c>
      <c r="AH5" s="19" t="s">
        <v>24</v>
      </c>
      <c r="AI5" s="18" t="s">
        <v>8</v>
      </c>
      <c r="AJ5" s="27" t="s">
        <v>10</v>
      </c>
    </row>
    <row r="6" spans="1:36" ht="37.5">
      <c r="A6" s="14">
        <v>1</v>
      </c>
      <c r="B6" s="7" t="s">
        <v>26</v>
      </c>
      <c r="C6" s="4" t="s">
        <v>25</v>
      </c>
      <c r="D6" s="5">
        <v>3500</v>
      </c>
      <c r="E6" s="4">
        <v>4</v>
      </c>
      <c r="F6" s="23">
        <f t="shared" ref="F6:F32" si="0">E6*D6/1000</f>
        <v>14</v>
      </c>
      <c r="G6" s="12">
        <f t="shared" ref="G6:G32" si="1">H6+I6+J6</f>
        <v>0</v>
      </c>
      <c r="H6" s="12"/>
      <c r="I6" s="12"/>
      <c r="J6" s="12"/>
      <c r="K6" s="16">
        <f t="shared" ref="K6:K32" si="2">D6*H6/1000</f>
        <v>0</v>
      </c>
      <c r="L6" s="16">
        <f t="shared" ref="L6:L32" si="3">D6*I6/1000</f>
        <v>0</v>
      </c>
      <c r="M6" s="16">
        <f t="shared" ref="M6:M32" si="4">D6*J6/1000</f>
        <v>0</v>
      </c>
      <c r="N6" s="12">
        <f t="shared" ref="N6:N32" si="5">O6+P6+Q6</f>
        <v>4</v>
      </c>
      <c r="O6" s="12">
        <v>4</v>
      </c>
      <c r="P6" s="12"/>
      <c r="Q6" s="12"/>
      <c r="R6" s="17">
        <f t="shared" ref="R6:R32" si="6">D6*O6/1000</f>
        <v>14</v>
      </c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>
        <f t="shared" ref="AG6:AG32" si="7">D6*AD6/1000</f>
        <v>0</v>
      </c>
      <c r="AH6" s="17">
        <f t="shared" ref="AH6:AH32" si="8">D6*AE6/1000</f>
        <v>0</v>
      </c>
      <c r="AI6" s="17">
        <f t="shared" ref="AI6:AI32" si="9">G6+N6+U6+AB6</f>
        <v>4</v>
      </c>
      <c r="AJ6" s="23">
        <f t="shared" ref="AJ6:AJ32" si="10">K6+L6+M6+R6+S6+T6+Y6+Z6+AA6+AF6+AG6+AH6</f>
        <v>14</v>
      </c>
    </row>
    <row r="7" spans="1:36">
      <c r="A7" s="14">
        <v>2</v>
      </c>
      <c r="B7" s="7" t="s">
        <v>27</v>
      </c>
      <c r="C7" s="4" t="s">
        <v>25</v>
      </c>
      <c r="D7" s="5">
        <v>25000</v>
      </c>
      <c r="E7" s="4">
        <v>8</v>
      </c>
      <c r="F7" s="23">
        <f t="shared" si="0"/>
        <v>200</v>
      </c>
      <c r="G7" s="12">
        <f t="shared" si="1"/>
        <v>0</v>
      </c>
      <c r="H7" s="12"/>
      <c r="I7" s="12"/>
      <c r="J7" s="12"/>
      <c r="K7" s="16">
        <f t="shared" si="2"/>
        <v>0</v>
      </c>
      <c r="L7" s="16">
        <f t="shared" si="3"/>
        <v>0</v>
      </c>
      <c r="M7" s="16">
        <f t="shared" si="4"/>
        <v>0</v>
      </c>
      <c r="N7" s="12">
        <f t="shared" si="5"/>
        <v>8</v>
      </c>
      <c r="O7" s="12">
        <v>8</v>
      </c>
      <c r="P7" s="12"/>
      <c r="Q7" s="12"/>
      <c r="R7" s="17">
        <f t="shared" si="6"/>
        <v>200</v>
      </c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>
        <f t="shared" si="7"/>
        <v>0</v>
      </c>
      <c r="AH7" s="17">
        <f t="shared" si="8"/>
        <v>0</v>
      </c>
      <c r="AI7" s="17">
        <f t="shared" si="9"/>
        <v>8</v>
      </c>
      <c r="AJ7" s="23">
        <f t="shared" si="10"/>
        <v>200</v>
      </c>
    </row>
    <row r="8" spans="1:36" ht="75">
      <c r="A8" s="14">
        <v>3</v>
      </c>
      <c r="B8" s="7" t="s">
        <v>28</v>
      </c>
      <c r="C8" s="6" t="s">
        <v>25</v>
      </c>
      <c r="D8" s="5">
        <v>11000</v>
      </c>
      <c r="E8" s="6">
        <v>2</v>
      </c>
      <c r="F8" s="23">
        <f t="shared" si="0"/>
        <v>22</v>
      </c>
      <c r="G8" s="12">
        <f t="shared" si="1"/>
        <v>0</v>
      </c>
      <c r="H8" s="12"/>
      <c r="I8" s="12"/>
      <c r="J8" s="12"/>
      <c r="K8" s="16">
        <f t="shared" si="2"/>
        <v>0</v>
      </c>
      <c r="L8" s="16">
        <f t="shared" si="3"/>
        <v>0</v>
      </c>
      <c r="M8" s="16">
        <f t="shared" si="4"/>
        <v>0</v>
      </c>
      <c r="N8" s="12">
        <f t="shared" si="5"/>
        <v>2</v>
      </c>
      <c r="O8" s="12">
        <v>2</v>
      </c>
      <c r="P8" s="12"/>
      <c r="Q8" s="12"/>
      <c r="R8" s="17">
        <f t="shared" si="6"/>
        <v>22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>
        <f t="shared" si="7"/>
        <v>0</v>
      </c>
      <c r="AH8" s="17">
        <f t="shared" si="8"/>
        <v>0</v>
      </c>
      <c r="AI8" s="17">
        <f t="shared" si="9"/>
        <v>2</v>
      </c>
      <c r="AJ8" s="23">
        <f t="shared" si="10"/>
        <v>22</v>
      </c>
    </row>
    <row r="9" spans="1:36" ht="56.25" customHeight="1">
      <c r="A9" s="14">
        <v>4</v>
      </c>
      <c r="B9" s="9" t="s">
        <v>30</v>
      </c>
      <c r="C9" s="6" t="s">
        <v>29</v>
      </c>
      <c r="D9" s="5">
        <v>108000</v>
      </c>
      <c r="E9" s="6">
        <v>5</v>
      </c>
      <c r="F9" s="23">
        <f t="shared" si="0"/>
        <v>540</v>
      </c>
      <c r="G9" s="12">
        <f t="shared" si="1"/>
        <v>0</v>
      </c>
      <c r="H9" s="12"/>
      <c r="I9" s="12"/>
      <c r="J9" s="12"/>
      <c r="K9" s="16">
        <f t="shared" si="2"/>
        <v>0</v>
      </c>
      <c r="L9" s="16">
        <f t="shared" si="3"/>
        <v>0</v>
      </c>
      <c r="M9" s="16">
        <f t="shared" si="4"/>
        <v>0</v>
      </c>
      <c r="N9" s="12">
        <f t="shared" si="5"/>
        <v>5</v>
      </c>
      <c r="O9" s="12">
        <v>5</v>
      </c>
      <c r="P9" s="12"/>
      <c r="Q9" s="12"/>
      <c r="R9" s="17">
        <f t="shared" si="6"/>
        <v>540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>
        <f t="shared" si="7"/>
        <v>0</v>
      </c>
      <c r="AH9" s="17">
        <f t="shared" si="8"/>
        <v>0</v>
      </c>
      <c r="AI9" s="17">
        <f t="shared" si="9"/>
        <v>5</v>
      </c>
      <c r="AJ9" s="23">
        <f t="shared" si="10"/>
        <v>540</v>
      </c>
    </row>
    <row r="10" spans="1:36" ht="37.5" customHeight="1">
      <c r="A10" s="14">
        <v>5</v>
      </c>
      <c r="B10" s="9" t="s">
        <v>31</v>
      </c>
      <c r="C10" s="6" t="s">
        <v>25</v>
      </c>
      <c r="D10" s="5">
        <v>10000</v>
      </c>
      <c r="E10" s="6">
        <v>3</v>
      </c>
      <c r="F10" s="23">
        <f t="shared" si="0"/>
        <v>30</v>
      </c>
      <c r="G10" s="12">
        <f t="shared" si="1"/>
        <v>0</v>
      </c>
      <c r="H10" s="12"/>
      <c r="I10" s="12"/>
      <c r="J10" s="12"/>
      <c r="K10" s="16">
        <f t="shared" si="2"/>
        <v>0</v>
      </c>
      <c r="L10" s="16">
        <f t="shared" si="3"/>
        <v>0</v>
      </c>
      <c r="M10" s="16">
        <f t="shared" si="4"/>
        <v>0</v>
      </c>
      <c r="N10" s="12">
        <f t="shared" si="5"/>
        <v>3</v>
      </c>
      <c r="O10" s="12">
        <v>3</v>
      </c>
      <c r="P10" s="12"/>
      <c r="Q10" s="12"/>
      <c r="R10" s="17">
        <f t="shared" si="6"/>
        <v>30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>
        <f t="shared" si="7"/>
        <v>0</v>
      </c>
      <c r="AH10" s="17">
        <f t="shared" si="8"/>
        <v>0</v>
      </c>
      <c r="AI10" s="17">
        <f t="shared" si="9"/>
        <v>3</v>
      </c>
      <c r="AJ10" s="23">
        <f t="shared" si="10"/>
        <v>30</v>
      </c>
    </row>
    <row r="11" spans="1:36" ht="39" customHeight="1">
      <c r="A11" s="14">
        <v>6</v>
      </c>
      <c r="B11" s="9" t="s">
        <v>32</v>
      </c>
      <c r="C11" s="6" t="s">
        <v>25</v>
      </c>
      <c r="D11" s="5">
        <v>10000</v>
      </c>
      <c r="E11" s="6">
        <v>4</v>
      </c>
      <c r="F11" s="23">
        <f t="shared" si="0"/>
        <v>40</v>
      </c>
      <c r="G11" s="12">
        <f t="shared" si="1"/>
        <v>0</v>
      </c>
      <c r="H11" s="12"/>
      <c r="I11" s="12"/>
      <c r="J11" s="12"/>
      <c r="K11" s="16">
        <f t="shared" si="2"/>
        <v>0</v>
      </c>
      <c r="L11" s="16">
        <f t="shared" si="3"/>
        <v>0</v>
      </c>
      <c r="M11" s="16">
        <f t="shared" si="4"/>
        <v>0</v>
      </c>
      <c r="N11" s="12">
        <f t="shared" si="5"/>
        <v>4</v>
      </c>
      <c r="O11" s="12">
        <v>4</v>
      </c>
      <c r="P11" s="12"/>
      <c r="Q11" s="12"/>
      <c r="R11" s="17">
        <f t="shared" si="6"/>
        <v>40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>
        <f t="shared" si="7"/>
        <v>0</v>
      </c>
      <c r="AH11" s="17">
        <f t="shared" si="8"/>
        <v>0</v>
      </c>
      <c r="AI11" s="17">
        <f t="shared" si="9"/>
        <v>4</v>
      </c>
      <c r="AJ11" s="23">
        <f t="shared" si="10"/>
        <v>40</v>
      </c>
    </row>
    <row r="12" spans="1:36" ht="41.25" customHeight="1">
      <c r="A12" s="14">
        <v>7</v>
      </c>
      <c r="B12" s="9" t="s">
        <v>54</v>
      </c>
      <c r="C12" s="6" t="s">
        <v>25</v>
      </c>
      <c r="D12" s="5">
        <v>1500</v>
      </c>
      <c r="E12" s="6">
        <v>10</v>
      </c>
      <c r="F12" s="23">
        <f t="shared" si="0"/>
        <v>15</v>
      </c>
      <c r="G12" s="12">
        <f t="shared" si="1"/>
        <v>0</v>
      </c>
      <c r="H12" s="12"/>
      <c r="I12" s="12"/>
      <c r="J12" s="12"/>
      <c r="K12" s="16">
        <f t="shared" si="2"/>
        <v>0</v>
      </c>
      <c r="L12" s="16">
        <f t="shared" si="3"/>
        <v>0</v>
      </c>
      <c r="M12" s="16">
        <f t="shared" si="4"/>
        <v>0</v>
      </c>
      <c r="N12" s="12">
        <f t="shared" si="5"/>
        <v>10</v>
      </c>
      <c r="O12" s="12">
        <v>10</v>
      </c>
      <c r="P12" s="12"/>
      <c r="Q12" s="12"/>
      <c r="R12" s="17">
        <f t="shared" si="6"/>
        <v>15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>
        <f t="shared" si="7"/>
        <v>0</v>
      </c>
      <c r="AH12" s="17">
        <f t="shared" si="8"/>
        <v>0</v>
      </c>
      <c r="AI12" s="17">
        <f t="shared" si="9"/>
        <v>10</v>
      </c>
      <c r="AJ12" s="23">
        <f t="shared" si="10"/>
        <v>15</v>
      </c>
    </row>
    <row r="13" spans="1:36" ht="37.5">
      <c r="A13" s="14">
        <v>8</v>
      </c>
      <c r="B13" s="7" t="s">
        <v>33</v>
      </c>
      <c r="C13" s="6" t="s">
        <v>29</v>
      </c>
      <c r="D13" s="8">
        <v>3850</v>
      </c>
      <c r="E13" s="6">
        <v>6</v>
      </c>
      <c r="F13" s="23">
        <f t="shared" si="0"/>
        <v>23.1</v>
      </c>
      <c r="G13" s="12">
        <f t="shared" si="1"/>
        <v>0</v>
      </c>
      <c r="H13" s="12"/>
      <c r="I13" s="12"/>
      <c r="J13" s="12"/>
      <c r="K13" s="16">
        <f t="shared" si="2"/>
        <v>0</v>
      </c>
      <c r="L13" s="16">
        <f t="shared" si="3"/>
        <v>0</v>
      </c>
      <c r="M13" s="16">
        <f t="shared" si="4"/>
        <v>0</v>
      </c>
      <c r="N13" s="12">
        <f t="shared" si="5"/>
        <v>6</v>
      </c>
      <c r="O13" s="12">
        <v>6</v>
      </c>
      <c r="P13" s="12"/>
      <c r="Q13" s="12"/>
      <c r="R13" s="17">
        <f t="shared" si="6"/>
        <v>23.1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>
        <f t="shared" si="7"/>
        <v>0</v>
      </c>
      <c r="AH13" s="17">
        <f t="shared" si="8"/>
        <v>0</v>
      </c>
      <c r="AI13" s="17">
        <f t="shared" si="9"/>
        <v>6</v>
      </c>
      <c r="AJ13" s="23">
        <f t="shared" si="10"/>
        <v>23.1</v>
      </c>
    </row>
    <row r="14" spans="1:36">
      <c r="A14" s="14">
        <v>9</v>
      </c>
      <c r="B14" s="7" t="s">
        <v>35</v>
      </c>
      <c r="C14" s="4" t="s">
        <v>25</v>
      </c>
      <c r="D14" s="5">
        <v>310</v>
      </c>
      <c r="E14" s="4">
        <v>20</v>
      </c>
      <c r="F14" s="23">
        <f t="shared" si="0"/>
        <v>6.2</v>
      </c>
      <c r="G14" s="12">
        <f t="shared" si="1"/>
        <v>0</v>
      </c>
      <c r="H14" s="12"/>
      <c r="I14" s="12"/>
      <c r="J14" s="12"/>
      <c r="K14" s="16">
        <f t="shared" si="2"/>
        <v>0</v>
      </c>
      <c r="L14" s="16">
        <f t="shared" si="3"/>
        <v>0</v>
      </c>
      <c r="M14" s="16">
        <f t="shared" si="4"/>
        <v>0</v>
      </c>
      <c r="N14" s="12">
        <f t="shared" si="5"/>
        <v>20</v>
      </c>
      <c r="O14" s="12">
        <v>20</v>
      </c>
      <c r="P14" s="12"/>
      <c r="Q14" s="12"/>
      <c r="R14" s="17">
        <f t="shared" si="6"/>
        <v>6.2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>
        <f t="shared" si="7"/>
        <v>0</v>
      </c>
      <c r="AH14" s="17">
        <f t="shared" si="8"/>
        <v>0</v>
      </c>
      <c r="AI14" s="17">
        <f t="shared" si="9"/>
        <v>20</v>
      </c>
      <c r="AJ14" s="23">
        <f t="shared" si="10"/>
        <v>6.2</v>
      </c>
    </row>
    <row r="15" spans="1:36" ht="37.5">
      <c r="A15" s="14">
        <v>10</v>
      </c>
      <c r="B15" s="7" t="s">
        <v>36</v>
      </c>
      <c r="C15" s="6" t="s">
        <v>25</v>
      </c>
      <c r="D15" s="8">
        <v>139</v>
      </c>
      <c r="E15" s="6">
        <v>1000</v>
      </c>
      <c r="F15" s="23">
        <f t="shared" si="0"/>
        <v>139</v>
      </c>
      <c r="G15" s="12">
        <f t="shared" si="1"/>
        <v>0</v>
      </c>
      <c r="H15" s="12"/>
      <c r="I15" s="12"/>
      <c r="J15" s="12"/>
      <c r="K15" s="16">
        <f t="shared" si="2"/>
        <v>0</v>
      </c>
      <c r="L15" s="16">
        <f t="shared" si="3"/>
        <v>0</v>
      </c>
      <c r="M15" s="16">
        <f t="shared" si="4"/>
        <v>0</v>
      </c>
      <c r="N15" s="12">
        <f t="shared" si="5"/>
        <v>1000</v>
      </c>
      <c r="O15" s="12">
        <v>1000</v>
      </c>
      <c r="P15" s="12"/>
      <c r="Q15" s="12"/>
      <c r="R15" s="17">
        <f t="shared" si="6"/>
        <v>139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>
        <f t="shared" si="7"/>
        <v>0</v>
      </c>
      <c r="AH15" s="17">
        <f t="shared" si="8"/>
        <v>0</v>
      </c>
      <c r="AI15" s="17">
        <f t="shared" si="9"/>
        <v>1000</v>
      </c>
      <c r="AJ15" s="23">
        <f t="shared" si="10"/>
        <v>139</v>
      </c>
    </row>
    <row r="16" spans="1:36" ht="37.5">
      <c r="A16" s="14">
        <v>11</v>
      </c>
      <c r="B16" s="9" t="s">
        <v>55</v>
      </c>
      <c r="C16" s="6" t="s">
        <v>25</v>
      </c>
      <c r="D16" s="8">
        <v>115</v>
      </c>
      <c r="E16" s="22">
        <v>200</v>
      </c>
      <c r="F16" s="23">
        <f t="shared" si="0"/>
        <v>23</v>
      </c>
      <c r="G16" s="12">
        <f t="shared" si="1"/>
        <v>0</v>
      </c>
      <c r="H16" s="12"/>
      <c r="I16" s="12"/>
      <c r="J16" s="12"/>
      <c r="K16" s="16">
        <f t="shared" si="2"/>
        <v>0</v>
      </c>
      <c r="L16" s="16">
        <f t="shared" si="3"/>
        <v>0</v>
      </c>
      <c r="M16" s="16">
        <f t="shared" si="4"/>
        <v>0</v>
      </c>
      <c r="N16" s="12">
        <f t="shared" si="5"/>
        <v>200</v>
      </c>
      <c r="O16" s="12">
        <v>200</v>
      </c>
      <c r="P16" s="12"/>
      <c r="Q16" s="12"/>
      <c r="R16" s="17">
        <f t="shared" si="6"/>
        <v>23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>
        <f t="shared" si="7"/>
        <v>0</v>
      </c>
      <c r="AH16" s="17">
        <f t="shared" si="8"/>
        <v>0</v>
      </c>
      <c r="AI16" s="17">
        <f t="shared" si="9"/>
        <v>200</v>
      </c>
      <c r="AJ16" s="23">
        <f t="shared" si="10"/>
        <v>23</v>
      </c>
    </row>
    <row r="17" spans="1:36">
      <c r="A17" s="14">
        <v>12</v>
      </c>
      <c r="B17" s="9" t="s">
        <v>37</v>
      </c>
      <c r="C17" s="4" t="s">
        <v>34</v>
      </c>
      <c r="D17" s="8">
        <v>1000</v>
      </c>
      <c r="E17" s="22">
        <v>10</v>
      </c>
      <c r="F17" s="23">
        <f t="shared" si="0"/>
        <v>10</v>
      </c>
      <c r="G17" s="12">
        <f t="shared" si="1"/>
        <v>0</v>
      </c>
      <c r="H17" s="12"/>
      <c r="I17" s="12"/>
      <c r="J17" s="12"/>
      <c r="K17" s="16">
        <f t="shared" si="2"/>
        <v>0</v>
      </c>
      <c r="L17" s="16">
        <f t="shared" si="3"/>
        <v>0</v>
      </c>
      <c r="M17" s="16">
        <f t="shared" si="4"/>
        <v>0</v>
      </c>
      <c r="N17" s="12">
        <f t="shared" si="5"/>
        <v>5</v>
      </c>
      <c r="O17" s="12">
        <v>5</v>
      </c>
      <c r="P17" s="12"/>
      <c r="Q17" s="12"/>
      <c r="R17" s="17">
        <f t="shared" si="6"/>
        <v>5</v>
      </c>
      <c r="S17" s="17"/>
      <c r="T17" s="17"/>
      <c r="U17" s="17"/>
      <c r="V17" s="17"/>
      <c r="W17" s="17"/>
      <c r="X17" s="17"/>
      <c r="Y17" s="17"/>
      <c r="Z17" s="17">
        <f>D17*W17/1000</f>
        <v>0</v>
      </c>
      <c r="AA17" s="17">
        <f>D17*X17/1000</f>
        <v>0</v>
      </c>
      <c r="AB17" s="17">
        <f t="shared" ref="AB17:AB21" si="11">AC17+AD17+AE17</f>
        <v>5</v>
      </c>
      <c r="AC17" s="17">
        <v>5</v>
      </c>
      <c r="AD17" s="17"/>
      <c r="AE17" s="17"/>
      <c r="AF17" s="17">
        <f>D17*AC17/1000</f>
        <v>5</v>
      </c>
      <c r="AG17" s="17">
        <f t="shared" si="7"/>
        <v>0</v>
      </c>
      <c r="AH17" s="17">
        <f t="shared" si="8"/>
        <v>0</v>
      </c>
      <c r="AI17" s="17">
        <f t="shared" si="9"/>
        <v>10</v>
      </c>
      <c r="AJ17" s="23">
        <f t="shared" si="10"/>
        <v>10</v>
      </c>
    </row>
    <row r="18" spans="1:36" ht="36.75" customHeight="1">
      <c r="A18" s="14">
        <v>13</v>
      </c>
      <c r="B18" s="9" t="s">
        <v>38</v>
      </c>
      <c r="C18" s="4" t="s">
        <v>34</v>
      </c>
      <c r="D18" s="5">
        <v>990</v>
      </c>
      <c r="E18" s="10">
        <v>10</v>
      </c>
      <c r="F18" s="23">
        <f t="shared" si="0"/>
        <v>9.9</v>
      </c>
      <c r="G18" s="12">
        <f t="shared" si="1"/>
        <v>0</v>
      </c>
      <c r="H18" s="12"/>
      <c r="I18" s="12"/>
      <c r="J18" s="12"/>
      <c r="K18" s="16">
        <f t="shared" si="2"/>
        <v>0</v>
      </c>
      <c r="L18" s="16">
        <f t="shared" si="3"/>
        <v>0</v>
      </c>
      <c r="M18" s="16">
        <f t="shared" si="4"/>
        <v>0</v>
      </c>
      <c r="N18" s="12">
        <f t="shared" si="5"/>
        <v>10</v>
      </c>
      <c r="O18" s="12">
        <v>10</v>
      </c>
      <c r="P18" s="12"/>
      <c r="Q18" s="12"/>
      <c r="R18" s="17">
        <f t="shared" si="6"/>
        <v>9.9</v>
      </c>
      <c r="S18" s="17"/>
      <c r="T18" s="17"/>
      <c r="U18" s="17"/>
      <c r="V18" s="17"/>
      <c r="W18" s="17"/>
      <c r="X18" s="17"/>
      <c r="Y18" s="17"/>
      <c r="Z18" s="17">
        <f>D18*W18/1000</f>
        <v>0</v>
      </c>
      <c r="AA18" s="17">
        <f>D18*X18/1000</f>
        <v>0</v>
      </c>
      <c r="AB18" s="17">
        <f t="shared" si="11"/>
        <v>0</v>
      </c>
      <c r="AC18" s="17"/>
      <c r="AD18" s="17"/>
      <c r="AE18" s="17"/>
      <c r="AF18" s="17"/>
      <c r="AG18" s="17">
        <f t="shared" si="7"/>
        <v>0</v>
      </c>
      <c r="AH18" s="17">
        <f t="shared" si="8"/>
        <v>0</v>
      </c>
      <c r="AI18" s="17">
        <f t="shared" si="9"/>
        <v>10</v>
      </c>
      <c r="AJ18" s="23">
        <f t="shared" si="10"/>
        <v>9.9</v>
      </c>
    </row>
    <row r="19" spans="1:36">
      <c r="A19" s="14">
        <v>14</v>
      </c>
      <c r="B19" s="9" t="s">
        <v>39</v>
      </c>
      <c r="C19" s="4" t="s">
        <v>34</v>
      </c>
      <c r="D19" s="5">
        <v>2160</v>
      </c>
      <c r="E19" s="10">
        <v>60</v>
      </c>
      <c r="F19" s="23">
        <f t="shared" si="0"/>
        <v>129.6</v>
      </c>
      <c r="G19" s="12">
        <f t="shared" si="1"/>
        <v>0</v>
      </c>
      <c r="H19" s="12"/>
      <c r="I19" s="12"/>
      <c r="J19" s="12"/>
      <c r="K19" s="16">
        <f t="shared" si="2"/>
        <v>0</v>
      </c>
      <c r="L19" s="16">
        <f t="shared" si="3"/>
        <v>0</v>
      </c>
      <c r="M19" s="16">
        <f t="shared" si="4"/>
        <v>0</v>
      </c>
      <c r="N19" s="12">
        <f t="shared" si="5"/>
        <v>40</v>
      </c>
      <c r="O19" s="12">
        <v>20</v>
      </c>
      <c r="P19" s="12">
        <v>20</v>
      </c>
      <c r="Q19" s="12"/>
      <c r="R19" s="17">
        <f t="shared" si="6"/>
        <v>43.2</v>
      </c>
      <c r="S19" s="17">
        <f>D19*P19/1000</f>
        <v>43.2</v>
      </c>
      <c r="T19" s="17">
        <f>D19*Q19/1000</f>
        <v>0</v>
      </c>
      <c r="U19" s="17">
        <f t="shared" ref="U19:U21" si="12">V19+W19+X19</f>
        <v>10</v>
      </c>
      <c r="V19" s="17">
        <v>10</v>
      </c>
      <c r="W19" s="17"/>
      <c r="X19" s="17"/>
      <c r="Y19" s="17">
        <f>D19*V19/1000</f>
        <v>21.6</v>
      </c>
      <c r="Z19" s="17">
        <f>D19*W19/1000</f>
        <v>0</v>
      </c>
      <c r="AA19" s="17">
        <f>D19*X19/1000</f>
        <v>0</v>
      </c>
      <c r="AB19" s="17">
        <f t="shared" si="11"/>
        <v>10</v>
      </c>
      <c r="AC19" s="17">
        <v>10</v>
      </c>
      <c r="AD19" s="17"/>
      <c r="AE19" s="17"/>
      <c r="AF19" s="17">
        <f>D19*AC19/1000</f>
        <v>21.6</v>
      </c>
      <c r="AG19" s="17">
        <f t="shared" si="7"/>
        <v>0</v>
      </c>
      <c r="AH19" s="17">
        <f t="shared" si="8"/>
        <v>0</v>
      </c>
      <c r="AI19" s="17">
        <f t="shared" si="9"/>
        <v>60</v>
      </c>
      <c r="AJ19" s="23">
        <f t="shared" si="10"/>
        <v>129.6</v>
      </c>
    </row>
    <row r="20" spans="1:36">
      <c r="A20" s="14">
        <v>15</v>
      </c>
      <c r="B20" s="9" t="s">
        <v>40</v>
      </c>
      <c r="C20" s="4" t="s">
        <v>34</v>
      </c>
      <c r="D20" s="5">
        <v>2160</v>
      </c>
      <c r="E20" s="10">
        <v>80</v>
      </c>
      <c r="F20" s="23">
        <f t="shared" si="0"/>
        <v>172.8</v>
      </c>
      <c r="G20" s="12">
        <f t="shared" si="1"/>
        <v>0</v>
      </c>
      <c r="H20" s="12"/>
      <c r="I20" s="12"/>
      <c r="J20" s="12"/>
      <c r="K20" s="16">
        <f t="shared" si="2"/>
        <v>0</v>
      </c>
      <c r="L20" s="16">
        <f t="shared" si="3"/>
        <v>0</v>
      </c>
      <c r="M20" s="16">
        <f t="shared" si="4"/>
        <v>0</v>
      </c>
      <c r="N20" s="12">
        <f t="shared" si="5"/>
        <v>40</v>
      </c>
      <c r="O20" s="12">
        <v>20</v>
      </c>
      <c r="P20" s="12">
        <v>20</v>
      </c>
      <c r="Q20" s="12"/>
      <c r="R20" s="17">
        <f t="shared" si="6"/>
        <v>43.2</v>
      </c>
      <c r="S20" s="17">
        <f>D20*P20/1000</f>
        <v>43.2</v>
      </c>
      <c r="T20" s="17">
        <f>D20*Q20/1000</f>
        <v>0</v>
      </c>
      <c r="U20" s="17">
        <f t="shared" si="12"/>
        <v>20</v>
      </c>
      <c r="V20" s="17">
        <v>20</v>
      </c>
      <c r="W20" s="17"/>
      <c r="X20" s="17"/>
      <c r="Y20" s="17">
        <f>D20*V20/1000</f>
        <v>43.2</v>
      </c>
      <c r="Z20" s="17">
        <f>D20*W20/1000</f>
        <v>0</v>
      </c>
      <c r="AA20" s="17">
        <f>D20*X20/1000</f>
        <v>0</v>
      </c>
      <c r="AB20" s="17">
        <f t="shared" si="11"/>
        <v>20</v>
      </c>
      <c r="AC20" s="17">
        <v>20</v>
      </c>
      <c r="AD20" s="17"/>
      <c r="AE20" s="17"/>
      <c r="AF20" s="17">
        <f>D20*AC20/1000</f>
        <v>43.2</v>
      </c>
      <c r="AG20" s="17">
        <f t="shared" si="7"/>
        <v>0</v>
      </c>
      <c r="AH20" s="17">
        <f t="shared" si="8"/>
        <v>0</v>
      </c>
      <c r="AI20" s="17">
        <f t="shared" si="9"/>
        <v>80</v>
      </c>
      <c r="AJ20" s="23">
        <f t="shared" si="10"/>
        <v>172.8</v>
      </c>
    </row>
    <row r="21" spans="1:36">
      <c r="A21" s="14">
        <v>16</v>
      </c>
      <c r="B21" s="9" t="s">
        <v>41</v>
      </c>
      <c r="C21" s="4" t="s">
        <v>34</v>
      </c>
      <c r="D21" s="5">
        <v>2160</v>
      </c>
      <c r="E21" s="4">
        <v>15</v>
      </c>
      <c r="F21" s="23">
        <f t="shared" si="0"/>
        <v>32.4</v>
      </c>
      <c r="G21" s="12">
        <f t="shared" si="1"/>
        <v>0</v>
      </c>
      <c r="H21" s="12"/>
      <c r="I21" s="12"/>
      <c r="J21" s="12"/>
      <c r="K21" s="16">
        <f t="shared" si="2"/>
        <v>0</v>
      </c>
      <c r="L21" s="16">
        <f t="shared" si="3"/>
        <v>0</v>
      </c>
      <c r="M21" s="16">
        <f t="shared" si="4"/>
        <v>0</v>
      </c>
      <c r="N21" s="12">
        <f t="shared" si="5"/>
        <v>10</v>
      </c>
      <c r="O21" s="12">
        <v>5</v>
      </c>
      <c r="P21" s="12">
        <v>5</v>
      </c>
      <c r="Q21" s="12"/>
      <c r="R21" s="17">
        <f t="shared" si="6"/>
        <v>10.8</v>
      </c>
      <c r="S21" s="17">
        <f>D21*P21/1000</f>
        <v>10.8</v>
      </c>
      <c r="T21" s="17">
        <f>D21*Q21/1000</f>
        <v>0</v>
      </c>
      <c r="U21" s="17">
        <f t="shared" si="12"/>
        <v>0</v>
      </c>
      <c r="V21" s="17"/>
      <c r="W21" s="17"/>
      <c r="X21" s="17"/>
      <c r="Y21" s="17"/>
      <c r="Z21" s="17">
        <f>D21*W21/1000</f>
        <v>0</v>
      </c>
      <c r="AA21" s="17">
        <f>D21*X21/1000</f>
        <v>0</v>
      </c>
      <c r="AB21" s="17">
        <f t="shared" si="11"/>
        <v>5</v>
      </c>
      <c r="AC21" s="17">
        <v>5</v>
      </c>
      <c r="AD21" s="17"/>
      <c r="AE21" s="17"/>
      <c r="AF21" s="17">
        <f>D21*AC21/1000</f>
        <v>10.8</v>
      </c>
      <c r="AG21" s="17">
        <f t="shared" si="7"/>
        <v>0</v>
      </c>
      <c r="AH21" s="17">
        <f t="shared" si="8"/>
        <v>0</v>
      </c>
      <c r="AI21" s="17">
        <f t="shared" si="9"/>
        <v>15</v>
      </c>
      <c r="AJ21" s="23">
        <f t="shared" si="10"/>
        <v>32.400000000000006</v>
      </c>
    </row>
    <row r="22" spans="1:36" ht="37.5">
      <c r="A22" s="14">
        <v>17</v>
      </c>
      <c r="B22" s="9" t="s">
        <v>42</v>
      </c>
      <c r="C22" s="6" t="s">
        <v>43</v>
      </c>
      <c r="D22" s="22">
        <v>23000</v>
      </c>
      <c r="E22" s="4">
        <v>1</v>
      </c>
      <c r="F22" s="23">
        <f t="shared" si="0"/>
        <v>23</v>
      </c>
      <c r="G22" s="12">
        <f t="shared" si="1"/>
        <v>0</v>
      </c>
      <c r="H22" s="12"/>
      <c r="I22" s="12"/>
      <c r="J22" s="12"/>
      <c r="K22" s="16">
        <f t="shared" si="2"/>
        <v>0</v>
      </c>
      <c r="L22" s="16">
        <f t="shared" si="3"/>
        <v>0</v>
      </c>
      <c r="M22" s="16">
        <f t="shared" si="4"/>
        <v>0</v>
      </c>
      <c r="N22" s="12">
        <f t="shared" si="5"/>
        <v>1</v>
      </c>
      <c r="O22" s="12">
        <v>1</v>
      </c>
      <c r="P22" s="12"/>
      <c r="Q22" s="12"/>
      <c r="R22" s="17">
        <f t="shared" si="6"/>
        <v>23</v>
      </c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>
        <f t="shared" si="7"/>
        <v>0</v>
      </c>
      <c r="AH22" s="17">
        <f t="shared" si="8"/>
        <v>0</v>
      </c>
      <c r="AI22" s="17">
        <f t="shared" si="9"/>
        <v>1</v>
      </c>
      <c r="AJ22" s="23">
        <f t="shared" si="10"/>
        <v>23</v>
      </c>
    </row>
    <row r="23" spans="1:36" ht="37.5">
      <c r="A23" s="14">
        <v>18</v>
      </c>
      <c r="B23" s="9" t="s">
        <v>44</v>
      </c>
      <c r="C23" s="6" t="s">
        <v>43</v>
      </c>
      <c r="D23" s="22">
        <v>950</v>
      </c>
      <c r="E23" s="6">
        <v>2</v>
      </c>
      <c r="F23" s="23">
        <f t="shared" si="0"/>
        <v>1.9</v>
      </c>
      <c r="G23" s="12">
        <f t="shared" si="1"/>
        <v>0</v>
      </c>
      <c r="H23" s="12"/>
      <c r="I23" s="12"/>
      <c r="J23" s="12"/>
      <c r="K23" s="16">
        <f t="shared" si="2"/>
        <v>0</v>
      </c>
      <c r="L23" s="16">
        <f t="shared" si="3"/>
        <v>0</v>
      </c>
      <c r="M23" s="16">
        <f t="shared" si="4"/>
        <v>0</v>
      </c>
      <c r="N23" s="12">
        <f t="shared" si="5"/>
        <v>2</v>
      </c>
      <c r="O23" s="12">
        <v>2</v>
      </c>
      <c r="P23" s="12"/>
      <c r="Q23" s="12"/>
      <c r="R23" s="17">
        <f t="shared" si="6"/>
        <v>1.9</v>
      </c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>
        <f t="shared" si="7"/>
        <v>0</v>
      </c>
      <c r="AH23" s="17">
        <f t="shared" si="8"/>
        <v>0</v>
      </c>
      <c r="AI23" s="17">
        <f t="shared" si="9"/>
        <v>2</v>
      </c>
      <c r="AJ23" s="23">
        <f t="shared" si="10"/>
        <v>1.9</v>
      </c>
    </row>
    <row r="24" spans="1:36" ht="37.5">
      <c r="A24" s="14">
        <v>19</v>
      </c>
      <c r="B24" s="9" t="s">
        <v>45</v>
      </c>
      <c r="C24" s="6" t="s">
        <v>25</v>
      </c>
      <c r="D24" s="22">
        <v>2200</v>
      </c>
      <c r="E24" s="6">
        <v>5</v>
      </c>
      <c r="F24" s="23">
        <f t="shared" si="0"/>
        <v>11</v>
      </c>
      <c r="G24" s="12">
        <f t="shared" si="1"/>
        <v>0</v>
      </c>
      <c r="H24" s="12"/>
      <c r="I24" s="12"/>
      <c r="J24" s="12"/>
      <c r="K24" s="16">
        <f t="shared" si="2"/>
        <v>0</v>
      </c>
      <c r="L24" s="16">
        <f t="shared" si="3"/>
        <v>0</v>
      </c>
      <c r="M24" s="16">
        <f t="shared" si="4"/>
        <v>0</v>
      </c>
      <c r="N24" s="12">
        <f t="shared" si="5"/>
        <v>5</v>
      </c>
      <c r="O24" s="12">
        <v>5</v>
      </c>
      <c r="P24" s="12"/>
      <c r="Q24" s="12"/>
      <c r="R24" s="17">
        <f t="shared" si="6"/>
        <v>11</v>
      </c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>
        <f t="shared" si="7"/>
        <v>0</v>
      </c>
      <c r="AH24" s="17">
        <f t="shared" si="8"/>
        <v>0</v>
      </c>
      <c r="AI24" s="17">
        <f t="shared" si="9"/>
        <v>5</v>
      </c>
      <c r="AJ24" s="23">
        <f t="shared" si="10"/>
        <v>11</v>
      </c>
    </row>
    <row r="25" spans="1:36" ht="37.5">
      <c r="A25" s="14">
        <v>20</v>
      </c>
      <c r="B25" s="9" t="s">
        <v>46</v>
      </c>
      <c r="C25" s="4" t="s">
        <v>25</v>
      </c>
      <c r="D25" s="5">
        <v>2900</v>
      </c>
      <c r="E25" s="4">
        <v>3</v>
      </c>
      <c r="F25" s="23">
        <f t="shared" si="0"/>
        <v>8.6999999999999993</v>
      </c>
      <c r="G25" s="12">
        <f t="shared" si="1"/>
        <v>0</v>
      </c>
      <c r="H25" s="12"/>
      <c r="I25" s="12"/>
      <c r="J25" s="12"/>
      <c r="K25" s="16">
        <f t="shared" si="2"/>
        <v>0</v>
      </c>
      <c r="L25" s="16">
        <f t="shared" si="3"/>
        <v>0</v>
      </c>
      <c r="M25" s="16">
        <f t="shared" si="4"/>
        <v>0</v>
      </c>
      <c r="N25" s="12">
        <f t="shared" si="5"/>
        <v>3</v>
      </c>
      <c r="O25" s="12">
        <v>3</v>
      </c>
      <c r="P25" s="12"/>
      <c r="Q25" s="12"/>
      <c r="R25" s="17">
        <f t="shared" si="6"/>
        <v>8.6999999999999993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>
        <f t="shared" si="7"/>
        <v>0</v>
      </c>
      <c r="AH25" s="17">
        <f t="shared" si="8"/>
        <v>0</v>
      </c>
      <c r="AI25" s="17">
        <f t="shared" si="9"/>
        <v>3</v>
      </c>
      <c r="AJ25" s="23">
        <f t="shared" si="10"/>
        <v>8.6999999999999993</v>
      </c>
    </row>
    <row r="26" spans="1:36" ht="36.75" customHeight="1">
      <c r="A26" s="14">
        <v>21</v>
      </c>
      <c r="B26" s="7" t="s">
        <v>47</v>
      </c>
      <c r="C26" s="6" t="s">
        <v>43</v>
      </c>
      <c r="D26" s="8">
        <v>10800</v>
      </c>
      <c r="E26" s="6">
        <v>1</v>
      </c>
      <c r="F26" s="23">
        <f t="shared" si="0"/>
        <v>10.8</v>
      </c>
      <c r="G26" s="12">
        <f t="shared" si="1"/>
        <v>0</v>
      </c>
      <c r="H26" s="12"/>
      <c r="I26" s="12"/>
      <c r="J26" s="12"/>
      <c r="K26" s="16">
        <f t="shared" si="2"/>
        <v>0</v>
      </c>
      <c r="L26" s="16">
        <f t="shared" si="3"/>
        <v>0</v>
      </c>
      <c r="M26" s="16">
        <f t="shared" si="4"/>
        <v>0</v>
      </c>
      <c r="N26" s="12">
        <f t="shared" si="5"/>
        <v>1</v>
      </c>
      <c r="O26" s="12">
        <v>1</v>
      </c>
      <c r="P26" s="12"/>
      <c r="Q26" s="12"/>
      <c r="R26" s="17">
        <f t="shared" si="6"/>
        <v>10.8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>
        <f t="shared" si="7"/>
        <v>0</v>
      </c>
      <c r="AH26" s="17">
        <f t="shared" si="8"/>
        <v>0</v>
      </c>
      <c r="AI26" s="17">
        <f t="shared" si="9"/>
        <v>1</v>
      </c>
      <c r="AJ26" s="23">
        <f t="shared" si="10"/>
        <v>10.8</v>
      </c>
    </row>
    <row r="27" spans="1:36" ht="53.25" customHeight="1">
      <c r="A27" s="14">
        <v>22</v>
      </c>
      <c r="B27" s="9" t="s">
        <v>48</v>
      </c>
      <c r="C27" s="6" t="s">
        <v>34</v>
      </c>
      <c r="D27" s="8">
        <v>2500</v>
      </c>
      <c r="E27" s="6">
        <v>20</v>
      </c>
      <c r="F27" s="23">
        <f t="shared" si="0"/>
        <v>50</v>
      </c>
      <c r="G27" s="12">
        <f t="shared" si="1"/>
        <v>0</v>
      </c>
      <c r="H27" s="12"/>
      <c r="I27" s="12"/>
      <c r="J27" s="12"/>
      <c r="K27" s="16">
        <f t="shared" si="2"/>
        <v>0</v>
      </c>
      <c r="L27" s="16">
        <f t="shared" si="3"/>
        <v>0</v>
      </c>
      <c r="M27" s="16">
        <f t="shared" si="4"/>
        <v>0</v>
      </c>
      <c r="N27" s="12">
        <f t="shared" si="5"/>
        <v>20</v>
      </c>
      <c r="O27" s="12">
        <v>20</v>
      </c>
      <c r="P27" s="12"/>
      <c r="Q27" s="12"/>
      <c r="R27" s="17">
        <f t="shared" si="6"/>
        <v>50</v>
      </c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>
        <f t="shared" si="7"/>
        <v>0</v>
      </c>
      <c r="AH27" s="17">
        <f t="shared" si="8"/>
        <v>0</v>
      </c>
      <c r="AI27" s="17">
        <f t="shared" si="9"/>
        <v>20</v>
      </c>
      <c r="AJ27" s="23">
        <f t="shared" si="10"/>
        <v>50</v>
      </c>
    </row>
    <row r="28" spans="1:36" ht="37.5">
      <c r="A28" s="14">
        <v>23</v>
      </c>
      <c r="B28" s="9" t="s">
        <v>49</v>
      </c>
      <c r="C28" s="6" t="s">
        <v>34</v>
      </c>
      <c r="D28" s="5">
        <v>5000</v>
      </c>
      <c r="E28" s="6">
        <v>10</v>
      </c>
      <c r="F28" s="23">
        <f t="shared" si="0"/>
        <v>50</v>
      </c>
      <c r="G28" s="12">
        <f t="shared" si="1"/>
        <v>0</v>
      </c>
      <c r="H28" s="12"/>
      <c r="I28" s="12"/>
      <c r="J28" s="12"/>
      <c r="K28" s="16">
        <f t="shared" si="2"/>
        <v>0</v>
      </c>
      <c r="L28" s="16">
        <f t="shared" si="3"/>
        <v>0</v>
      </c>
      <c r="M28" s="16">
        <f t="shared" si="4"/>
        <v>0</v>
      </c>
      <c r="N28" s="12">
        <f t="shared" si="5"/>
        <v>10</v>
      </c>
      <c r="O28" s="12">
        <v>10</v>
      </c>
      <c r="P28" s="12"/>
      <c r="Q28" s="12"/>
      <c r="R28" s="17">
        <f t="shared" si="6"/>
        <v>50</v>
      </c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>
        <f t="shared" si="7"/>
        <v>0</v>
      </c>
      <c r="AH28" s="17">
        <f t="shared" si="8"/>
        <v>0</v>
      </c>
      <c r="AI28" s="17">
        <f t="shared" si="9"/>
        <v>10</v>
      </c>
      <c r="AJ28" s="23">
        <f t="shared" si="10"/>
        <v>50</v>
      </c>
    </row>
    <row r="29" spans="1:36" ht="56.25">
      <c r="A29" s="14">
        <v>24</v>
      </c>
      <c r="B29" s="9" t="s">
        <v>50</v>
      </c>
      <c r="C29" s="6" t="s">
        <v>25</v>
      </c>
      <c r="D29" s="5">
        <v>8000</v>
      </c>
      <c r="E29" s="6">
        <v>10</v>
      </c>
      <c r="F29" s="23">
        <f t="shared" si="0"/>
        <v>80</v>
      </c>
      <c r="G29" s="12">
        <f t="shared" si="1"/>
        <v>0</v>
      </c>
      <c r="H29" s="12"/>
      <c r="I29" s="12"/>
      <c r="J29" s="12"/>
      <c r="K29" s="16">
        <f t="shared" si="2"/>
        <v>0</v>
      </c>
      <c r="L29" s="16">
        <f t="shared" si="3"/>
        <v>0</v>
      </c>
      <c r="M29" s="16">
        <f t="shared" si="4"/>
        <v>0</v>
      </c>
      <c r="N29" s="12">
        <f t="shared" si="5"/>
        <v>10</v>
      </c>
      <c r="O29" s="12">
        <v>10</v>
      </c>
      <c r="P29" s="12"/>
      <c r="Q29" s="12"/>
      <c r="R29" s="17">
        <f t="shared" si="6"/>
        <v>80</v>
      </c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>
        <f t="shared" si="7"/>
        <v>0</v>
      </c>
      <c r="AH29" s="17">
        <f t="shared" si="8"/>
        <v>0</v>
      </c>
      <c r="AI29" s="17">
        <f t="shared" si="9"/>
        <v>10</v>
      </c>
      <c r="AJ29" s="23">
        <f t="shared" si="10"/>
        <v>80</v>
      </c>
    </row>
    <row r="30" spans="1:36" ht="75">
      <c r="A30" s="14">
        <v>25</v>
      </c>
      <c r="B30" s="9" t="s">
        <v>51</v>
      </c>
      <c r="C30" s="6" t="s">
        <v>25</v>
      </c>
      <c r="D30" s="5">
        <v>25000</v>
      </c>
      <c r="E30" s="6">
        <v>10</v>
      </c>
      <c r="F30" s="23">
        <f t="shared" si="0"/>
        <v>250</v>
      </c>
      <c r="G30" s="12">
        <f t="shared" si="1"/>
        <v>0</v>
      </c>
      <c r="H30" s="12"/>
      <c r="I30" s="12"/>
      <c r="J30" s="12"/>
      <c r="K30" s="16">
        <f t="shared" si="2"/>
        <v>0</v>
      </c>
      <c r="L30" s="16">
        <f t="shared" si="3"/>
        <v>0</v>
      </c>
      <c r="M30" s="16">
        <f t="shared" si="4"/>
        <v>0</v>
      </c>
      <c r="N30" s="12">
        <f t="shared" si="5"/>
        <v>10</v>
      </c>
      <c r="O30" s="12">
        <v>10</v>
      </c>
      <c r="P30" s="12"/>
      <c r="Q30" s="12"/>
      <c r="R30" s="17">
        <f t="shared" si="6"/>
        <v>250</v>
      </c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>
        <f t="shared" si="7"/>
        <v>0</v>
      </c>
      <c r="AH30" s="17">
        <f t="shared" si="8"/>
        <v>0</v>
      </c>
      <c r="AI30" s="17">
        <f t="shared" si="9"/>
        <v>10</v>
      </c>
      <c r="AJ30" s="23">
        <f t="shared" si="10"/>
        <v>250</v>
      </c>
    </row>
    <row r="31" spans="1:36" ht="37.5">
      <c r="A31" s="14">
        <v>26</v>
      </c>
      <c r="B31" s="9" t="s">
        <v>52</v>
      </c>
      <c r="C31" s="6" t="s">
        <v>25</v>
      </c>
      <c r="D31" s="5">
        <v>30000</v>
      </c>
      <c r="E31" s="6">
        <v>5</v>
      </c>
      <c r="F31" s="23">
        <f t="shared" si="0"/>
        <v>150</v>
      </c>
      <c r="G31" s="12">
        <f t="shared" si="1"/>
        <v>0</v>
      </c>
      <c r="H31" s="12"/>
      <c r="I31" s="12"/>
      <c r="J31" s="12"/>
      <c r="K31" s="16">
        <f t="shared" si="2"/>
        <v>0</v>
      </c>
      <c r="L31" s="16">
        <f t="shared" si="3"/>
        <v>0</v>
      </c>
      <c r="M31" s="16">
        <f t="shared" si="4"/>
        <v>0</v>
      </c>
      <c r="N31" s="12">
        <f t="shared" si="5"/>
        <v>5</v>
      </c>
      <c r="O31" s="12">
        <v>5</v>
      </c>
      <c r="P31" s="12"/>
      <c r="Q31" s="12"/>
      <c r="R31" s="17">
        <f t="shared" si="6"/>
        <v>150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>
        <f t="shared" si="7"/>
        <v>0</v>
      </c>
      <c r="AH31" s="17">
        <f t="shared" si="8"/>
        <v>0</v>
      </c>
      <c r="AI31" s="17">
        <f t="shared" si="9"/>
        <v>5</v>
      </c>
      <c r="AJ31" s="23">
        <f t="shared" si="10"/>
        <v>150</v>
      </c>
    </row>
    <row r="32" spans="1:36" ht="37.5">
      <c r="A32" s="19">
        <v>27</v>
      </c>
      <c r="B32" s="9" t="s">
        <v>53</v>
      </c>
      <c r="C32" s="17" t="s">
        <v>25</v>
      </c>
      <c r="D32" s="20">
        <v>30000</v>
      </c>
      <c r="E32" s="17">
        <v>10</v>
      </c>
      <c r="F32" s="23">
        <f t="shared" si="0"/>
        <v>300</v>
      </c>
      <c r="G32" s="17">
        <f t="shared" si="1"/>
        <v>0</v>
      </c>
      <c r="H32" s="17"/>
      <c r="I32" s="17"/>
      <c r="J32" s="17"/>
      <c r="K32" s="17">
        <f t="shared" si="2"/>
        <v>0</v>
      </c>
      <c r="L32" s="17">
        <f t="shared" si="3"/>
        <v>0</v>
      </c>
      <c r="M32" s="17">
        <f t="shared" si="4"/>
        <v>0</v>
      </c>
      <c r="N32" s="17">
        <f t="shared" si="5"/>
        <v>10</v>
      </c>
      <c r="O32" s="17">
        <v>10</v>
      </c>
      <c r="P32" s="17"/>
      <c r="Q32" s="12"/>
      <c r="R32" s="17">
        <f t="shared" si="6"/>
        <v>300</v>
      </c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>
        <f t="shared" si="7"/>
        <v>0</v>
      </c>
      <c r="AH32" s="17">
        <f t="shared" si="8"/>
        <v>0</v>
      </c>
      <c r="AI32" s="17">
        <f t="shared" si="9"/>
        <v>10</v>
      </c>
      <c r="AJ32" s="23">
        <f t="shared" si="10"/>
        <v>300</v>
      </c>
    </row>
    <row r="33" spans="1:36">
      <c r="A33" s="19"/>
      <c r="B33" s="19" t="s">
        <v>57</v>
      </c>
      <c r="C33" s="19"/>
      <c r="D33" s="19"/>
      <c r="E33" s="19">
        <f t="shared" ref="E33:AJ33" si="13">SUM(E6:E32)</f>
        <v>1514</v>
      </c>
      <c r="F33" s="19">
        <f t="shared" si="13"/>
        <v>2342.4000000000005</v>
      </c>
      <c r="G33" s="19">
        <f t="shared" si="13"/>
        <v>0</v>
      </c>
      <c r="H33" s="19">
        <f t="shared" si="13"/>
        <v>0</v>
      </c>
      <c r="I33" s="19">
        <f t="shared" si="13"/>
        <v>0</v>
      </c>
      <c r="J33" s="19">
        <f t="shared" si="13"/>
        <v>0</v>
      </c>
      <c r="K33" s="19">
        <f t="shared" si="13"/>
        <v>0</v>
      </c>
      <c r="L33" s="19">
        <f t="shared" si="13"/>
        <v>0</v>
      </c>
      <c r="M33" s="19">
        <f t="shared" si="13"/>
        <v>0</v>
      </c>
      <c r="N33" s="19">
        <f t="shared" si="13"/>
        <v>1444</v>
      </c>
      <c r="O33" s="19">
        <f t="shared" si="13"/>
        <v>1399</v>
      </c>
      <c r="P33" s="19">
        <f t="shared" si="13"/>
        <v>45</v>
      </c>
      <c r="Q33" s="24">
        <f t="shared" si="13"/>
        <v>0</v>
      </c>
      <c r="R33" s="25">
        <f t="shared" si="13"/>
        <v>2099.8000000000002</v>
      </c>
      <c r="S33" s="25">
        <f t="shared" si="13"/>
        <v>97.2</v>
      </c>
      <c r="T33" s="19">
        <f t="shared" si="13"/>
        <v>0</v>
      </c>
      <c r="U33" s="19">
        <f t="shared" si="13"/>
        <v>30</v>
      </c>
      <c r="V33" s="19">
        <f t="shared" si="13"/>
        <v>30</v>
      </c>
      <c r="W33" s="19">
        <f t="shared" si="13"/>
        <v>0</v>
      </c>
      <c r="X33" s="19">
        <f t="shared" si="13"/>
        <v>0</v>
      </c>
      <c r="Y33" s="25">
        <f t="shared" si="13"/>
        <v>64.800000000000011</v>
      </c>
      <c r="Z33" s="19">
        <f t="shared" si="13"/>
        <v>0</v>
      </c>
      <c r="AA33" s="19">
        <f t="shared" si="13"/>
        <v>0</v>
      </c>
      <c r="AB33" s="19">
        <f t="shared" si="13"/>
        <v>40</v>
      </c>
      <c r="AC33" s="19">
        <f t="shared" si="13"/>
        <v>40</v>
      </c>
      <c r="AD33" s="19">
        <f t="shared" si="13"/>
        <v>0</v>
      </c>
      <c r="AE33" s="19">
        <f t="shared" si="13"/>
        <v>0</v>
      </c>
      <c r="AF33" s="25">
        <f t="shared" si="13"/>
        <v>80.600000000000009</v>
      </c>
      <c r="AG33" s="19">
        <f t="shared" si="13"/>
        <v>0</v>
      </c>
      <c r="AH33" s="19">
        <f t="shared" si="13"/>
        <v>0</v>
      </c>
      <c r="AI33" s="19">
        <f t="shared" si="13"/>
        <v>1514</v>
      </c>
      <c r="AJ33" s="25">
        <f t="shared" si="13"/>
        <v>2342.4000000000005</v>
      </c>
    </row>
    <row r="36" spans="1:36">
      <c r="B36" s="26" t="s">
        <v>59</v>
      </c>
      <c r="C36" s="26" t="s">
        <v>60</v>
      </c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 изд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2019-02-27T06:28:33Z</cp:lastPrinted>
  <dcterms:created xsi:type="dcterms:W3CDTF">2019-01-01T20:01:12Z</dcterms:created>
  <dcterms:modified xsi:type="dcterms:W3CDTF">2019-02-27T06:29:03Z</dcterms:modified>
</cp:coreProperties>
</file>