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лабор" sheetId="1" r:id="rId1"/>
  </sheets>
  <calcPr calcId="124519"/>
</workbook>
</file>

<file path=xl/calcChain.xml><?xml version="1.0" encoding="utf-8"?>
<calcChain xmlns="http://schemas.openxmlformats.org/spreadsheetml/2006/main">
  <c r="R7" i="1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6"/>
  <c r="I6"/>
  <c r="S6" s="1"/>
  <c r="I28"/>
  <c r="S28" s="1"/>
  <c r="I27"/>
  <c r="I26"/>
  <c r="S26" s="1"/>
  <c r="I25"/>
  <c r="S25" s="1"/>
  <c r="I24"/>
  <c r="S24" s="1"/>
  <c r="I23"/>
  <c r="S23" s="1"/>
  <c r="I22"/>
  <c r="S22" s="1"/>
  <c r="I21"/>
  <c r="I20"/>
  <c r="I19"/>
  <c r="S19" s="1"/>
  <c r="I18"/>
  <c r="J14"/>
  <c r="J15"/>
  <c r="J16"/>
  <c r="J17"/>
  <c r="I17"/>
  <c r="I16"/>
  <c r="S16" s="1"/>
  <c r="I15"/>
  <c r="I14"/>
  <c r="I13"/>
  <c r="I12"/>
  <c r="S12" s="1"/>
  <c r="I11"/>
  <c r="S11" s="1"/>
  <c r="I10"/>
  <c r="S10" s="1"/>
  <c r="I9"/>
  <c r="I8"/>
  <c r="S8" s="1"/>
  <c r="S15" l="1"/>
  <c r="S17"/>
  <c r="S14"/>
  <c r="O27"/>
  <c r="S27" s="1"/>
  <c r="K27"/>
  <c r="J21"/>
  <c r="S21" s="1"/>
  <c r="J20"/>
  <c r="S20" s="1"/>
  <c r="P18"/>
  <c r="K18"/>
  <c r="H18"/>
  <c r="J13"/>
  <c r="S13" s="1"/>
  <c r="J9"/>
  <c r="S9" s="1"/>
  <c r="P7"/>
  <c r="K7"/>
  <c r="I7"/>
  <c r="S18" l="1"/>
  <c r="S7"/>
  <c r="S29" l="1"/>
</calcChain>
</file>

<file path=xl/sharedStrings.xml><?xml version="1.0" encoding="utf-8"?>
<sst xmlns="http://schemas.openxmlformats.org/spreadsheetml/2006/main" count="75" uniqueCount="45">
  <si>
    <t>График поставки на 2019 год</t>
  </si>
  <si>
    <t>ед. изм.</t>
  </si>
  <si>
    <t>цена</t>
  </si>
  <si>
    <t>4-й квартал</t>
  </si>
  <si>
    <t>кол-во</t>
  </si>
  <si>
    <t>сумма  (тыс.тенге)</t>
  </si>
  <si>
    <t>VII</t>
  </si>
  <si>
    <t>VIII</t>
  </si>
  <si>
    <t>IX</t>
  </si>
  <si>
    <t xml:space="preserve">Всего </t>
  </si>
  <si>
    <t>X</t>
  </si>
  <si>
    <t>XI</t>
  </si>
  <si>
    <t>XII</t>
  </si>
  <si>
    <t>кг</t>
  </si>
  <si>
    <t>РФМК-тест</t>
  </si>
  <si>
    <t>уп</t>
  </si>
  <si>
    <t>Набор реагентов для обнаружения в фекалиях яиц гельминтов по Метод Като (реактив Като- 1 фл, целлофановые покровные пластинки - 500 шт, пробка из силиконовой резины 1 шт)</t>
  </si>
  <si>
    <t>Раствор Самсона (краситель для исследования ликвора)</t>
  </si>
  <si>
    <t>Раствор для окраски ретикулоцитов в пробирках</t>
  </si>
  <si>
    <t>Набор реагентов для флюорохромной окраски кислотоустойчивых микобактерий аурамином О и родамином С («Флюорохромная окраска КУМ»)</t>
  </si>
  <si>
    <t>набор</t>
  </si>
  <si>
    <t>Фенол</t>
  </si>
  <si>
    <t>Масло иммерсионное нефлюорицирующий  с показателем преломнения nd=1,515+0,002</t>
  </si>
  <si>
    <t>Среда Левенштейна-Йенсена без крахмала</t>
  </si>
  <si>
    <t>Калий теллурит 2%, 5 мл №10</t>
  </si>
  <si>
    <t>Аурамин О х/ч</t>
  </si>
  <si>
    <t>Родамин С х/ч</t>
  </si>
  <si>
    <t>№ лота</t>
  </si>
  <si>
    <t xml:space="preserve">Торговое наименование
</t>
  </si>
  <si>
    <t xml:space="preserve">Итого </t>
  </si>
  <si>
    <t>Главный врач</t>
  </si>
  <si>
    <t>Бижанов К.Б.</t>
  </si>
  <si>
    <t>сумма (тыс.тенге)</t>
  </si>
  <si>
    <t xml:space="preserve">Кислота уксусная ледяная, хч, лед (р=1,05), фас. 1л этановая кислота </t>
  </si>
  <si>
    <t>Азотная кислота хч (р=1,4), фас.1л</t>
  </si>
  <si>
    <t>Диметилсульфаксид С2Н5ОS ч (р=1,14), фас.1л</t>
  </si>
  <si>
    <t>Глицерин чда (р=1,25), фас.1л 1,2,3 - пропантриол</t>
  </si>
  <si>
    <t>Магний лимонокислый 9-водный трехосновной, более 95% (уп.100г)</t>
  </si>
  <si>
    <t>Магний сернокислый 7 водн., хч</t>
  </si>
  <si>
    <t>Серная кислота , хч, 93,6-95,6% фас. 1,75 кг</t>
  </si>
  <si>
    <t>О-Ксилол, ч (р=0,9), фас.1л</t>
  </si>
  <si>
    <t xml:space="preserve">Малахитовый зеленый кристаллический (уп.100г) </t>
  </si>
  <si>
    <t xml:space="preserve">Масло иммерсионное (1,516 при 20С), (р=1,03, уп.1л) </t>
  </si>
  <si>
    <t>Барий сернокислый, ч</t>
  </si>
  <si>
    <t>Диметиламино-л-бензальдегид р-р, (уп.100 мл) реактив Ковача.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</si>
</sst>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_-* #,##0_р_._-;\-* #,##0_р_._-;_-* &quot;-&quot;??_р_._-;_-@_-"/>
    <numFmt numFmtId="165" formatCode="0.000"/>
    <numFmt numFmtId="167" formatCode="_-* ###,0&quot;.&quot;00&quot;$&quot;_-;\-* ###,0&quot;.&quot;00&quot;$&quot;_-;_-* &quot;-&quot;??&quot;$&quot;_-;_-@_-"/>
    <numFmt numFmtId="168" formatCode="_(* ##,#0&quot;.&quot;0_);_(* \(###,0&quot;.&quot;00\);_(* &quot;-&quot;??_);_(@_)"/>
    <numFmt numFmtId="169" formatCode="General_)"/>
    <numFmt numFmtId="170" formatCode="0&quot;.&quot;000"/>
    <numFmt numFmtId="171" formatCode="&quot;fl&quot;#,##0_);\(&quot;fl&quot;#,##0\)"/>
    <numFmt numFmtId="172" formatCode="&quot;fl&quot;#,##0_);[Red]\(&quot;fl&quot;#,##0\)"/>
    <numFmt numFmtId="173" formatCode="&quot;fl&quot;###,0&quot;.&quot;00_);\(&quot;fl&quot;###,0&quot;.&quot;00\)"/>
    <numFmt numFmtId="174" formatCode="_-* #,##0_?_._-;\-* #,##0_?_._-;_-* &quot;-&quot;_?_._-;_-@_-"/>
    <numFmt numFmtId="175" formatCode="_-* ###,0&quot;.&quot;00_?_._-;\-* ###,0&quot;.&quot;00_?_._-;_-* &quot;-&quot;??_?_._-;_-@_-"/>
    <numFmt numFmtId="176" formatCode="&quot;fl&quot;###,0&quot;.&quot;00_);[Red]\(&quot;fl&quot;###,0&quot;.&quot;00\)"/>
    <numFmt numFmtId="177" formatCode="_(&quot;fl&quot;* #,##0_);_(&quot;fl&quot;* \(#,##0\);_(&quot;fl&quot;* &quot;-&quot;_);_(@_)"/>
    <numFmt numFmtId="178" formatCode="#,##0&quot;.&quot;;[Red]\-#,##0&quot;.&quot;"/>
    <numFmt numFmtId="179" formatCode="#,##0.00&quot;.&quot;;[Red]\-#,##0.00&quot;.&quot;"/>
  </numFmts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0">
    <xf numFmtId="0" fontId="0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7" fontId="5" fillId="0" borderId="0" applyFont="0" applyFill="0" applyBorder="0" applyAlignment="0" applyProtection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71" fontId="8" fillId="0" borderId="0" applyFill="0" applyBorder="0" applyAlignment="0"/>
    <xf numFmtId="172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0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73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8" fontId="8" fillId="0" borderId="0" applyFill="0" applyBorder="0" applyAlignment="0"/>
    <xf numFmtId="169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8" fontId="8" fillId="0" borderId="0" applyFill="0" applyBorder="0" applyAlignment="0"/>
    <xf numFmtId="169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4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0" fontId="5" fillId="0" borderId="0"/>
    <xf numFmtId="0" fontId="20" fillId="0" borderId="0"/>
    <xf numFmtId="172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68" fontId="8" fillId="0" borderId="0" applyFill="0" applyBorder="0" applyAlignment="0"/>
    <xf numFmtId="169" fontId="8" fillId="0" borderId="0" applyFill="0" applyBorder="0" applyAlignment="0"/>
    <xf numFmtId="168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0" fontId="5" fillId="0" borderId="0"/>
    <xf numFmtId="49" fontId="10" fillId="0" borderId="0" applyFill="0" applyBorder="0" applyAlignment="0"/>
    <xf numFmtId="176" fontId="8" fillId="0" borderId="0" applyFill="0" applyBorder="0" applyAlignment="0"/>
    <xf numFmtId="177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2" fillId="0" borderId="0"/>
    <xf numFmtId="0" fontId="1" fillId="0" borderId="0"/>
    <xf numFmtId="0" fontId="5" fillId="0" borderId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Fill="1"/>
    <xf numFmtId="2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/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3" fillId="0" borderId="0" xfId="0" applyFont="1"/>
    <xf numFmtId="0" fontId="3" fillId="0" borderId="1" xfId="0" applyFont="1" applyBorder="1" applyAlignment="1">
      <alignment vertical="center" wrapText="1"/>
    </xf>
    <xf numFmtId="0" fontId="22" fillId="0" borderId="0" xfId="0" applyFont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vertical="center" wrapText="1"/>
    </xf>
    <xf numFmtId="165" fontId="22" fillId="0" borderId="1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H31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T9" sqref="T9"/>
    </sheetView>
  </sheetViews>
  <sheetFormatPr defaultRowHeight="15.75"/>
  <cols>
    <col min="1" max="1" width="5.5703125" style="9" customWidth="1"/>
    <col min="2" max="2" width="47.7109375" style="4" customWidth="1"/>
    <col min="3" max="3" width="9.140625" style="4"/>
    <col min="4" max="4" width="12" style="4" customWidth="1"/>
    <col min="5" max="5" width="5.85546875" style="1" customWidth="1"/>
    <col min="6" max="6" width="6" style="1" customWidth="1"/>
    <col min="7" max="8" width="6.42578125" style="1" customWidth="1"/>
    <col min="9" max="9" width="7.42578125" style="1" customWidth="1"/>
    <col min="10" max="10" width="6.42578125" style="1" customWidth="1"/>
    <col min="11" max="11" width="7.42578125" style="1" hidden="1" customWidth="1"/>
    <col min="12" max="12" width="6" style="1" customWidth="1"/>
    <col min="13" max="13" width="5.85546875" style="1" customWidth="1"/>
    <col min="14" max="14" width="5.85546875" style="1" hidden="1" customWidth="1"/>
    <col min="15" max="15" width="6.7109375" style="1" customWidth="1"/>
    <col min="16" max="16" width="5.28515625" style="1" customWidth="1"/>
    <col min="17" max="17" width="6.85546875" style="1" hidden="1" customWidth="1"/>
    <col min="18" max="18" width="7.7109375" style="1" customWidth="1"/>
    <col min="19" max="19" width="12" style="4" customWidth="1"/>
    <col min="20" max="16384" width="9.140625" style="4"/>
  </cols>
  <sheetData>
    <row r="2" spans="1:19">
      <c r="B2" s="14" t="s">
        <v>0</v>
      </c>
    </row>
    <row r="3" spans="1:19" ht="15.75" customHeight="1">
      <c r="A3" s="28" t="s">
        <v>27</v>
      </c>
      <c r="B3" s="26" t="s">
        <v>28</v>
      </c>
      <c r="C3" s="28" t="s">
        <v>1</v>
      </c>
      <c r="D3" s="24" t="s">
        <v>2</v>
      </c>
      <c r="E3" s="25"/>
      <c r="F3" s="25"/>
      <c r="G3" s="25"/>
      <c r="H3" s="25"/>
      <c r="I3" s="25"/>
      <c r="J3" s="25"/>
      <c r="K3" s="25" t="s">
        <v>3</v>
      </c>
      <c r="L3" s="25"/>
      <c r="M3" s="25"/>
      <c r="N3" s="25"/>
      <c r="O3" s="25"/>
      <c r="P3" s="25"/>
      <c r="Q3" s="25"/>
      <c r="R3" s="24" t="s">
        <v>9</v>
      </c>
      <c r="S3" s="24"/>
    </row>
    <row r="4" spans="1:19" ht="37.5" customHeight="1">
      <c r="A4" s="28"/>
      <c r="B4" s="26"/>
      <c r="C4" s="28"/>
      <c r="D4" s="24"/>
      <c r="E4" s="29" t="s">
        <v>4</v>
      </c>
      <c r="F4" s="30"/>
      <c r="G4" s="31"/>
      <c r="H4" s="25" t="s">
        <v>5</v>
      </c>
      <c r="I4" s="25"/>
      <c r="J4" s="25"/>
      <c r="K4" s="27" t="s">
        <v>4</v>
      </c>
      <c r="L4" s="27"/>
      <c r="M4" s="27"/>
      <c r="N4" s="27"/>
      <c r="O4" s="25" t="s">
        <v>5</v>
      </c>
      <c r="P4" s="25"/>
      <c r="Q4" s="25"/>
      <c r="R4" s="24"/>
      <c r="S4" s="24"/>
    </row>
    <row r="5" spans="1:19" ht="33" customHeight="1">
      <c r="A5" s="28"/>
      <c r="B5" s="26"/>
      <c r="C5" s="28"/>
      <c r="D5" s="24"/>
      <c r="E5" s="11" t="s">
        <v>6</v>
      </c>
      <c r="F5" s="11" t="s">
        <v>7</v>
      </c>
      <c r="G5" s="11" t="s">
        <v>8</v>
      </c>
      <c r="H5" s="11" t="s">
        <v>6</v>
      </c>
      <c r="I5" s="11" t="s">
        <v>7</v>
      </c>
      <c r="J5" s="11" t="s">
        <v>8</v>
      </c>
      <c r="K5" s="8" t="s">
        <v>9</v>
      </c>
      <c r="L5" s="11" t="s">
        <v>10</v>
      </c>
      <c r="M5" s="11" t="s">
        <v>11</v>
      </c>
      <c r="N5" s="11" t="s">
        <v>12</v>
      </c>
      <c r="O5" s="11" t="s">
        <v>10</v>
      </c>
      <c r="P5" s="11" t="s">
        <v>11</v>
      </c>
      <c r="Q5" s="11" t="s">
        <v>12</v>
      </c>
      <c r="R5" s="8" t="s">
        <v>4</v>
      </c>
      <c r="S5" s="13" t="s">
        <v>32</v>
      </c>
    </row>
    <row r="6" spans="1:19" ht="14.25" customHeight="1">
      <c r="A6" s="10">
        <v>1</v>
      </c>
      <c r="B6" s="5" t="s">
        <v>33</v>
      </c>
      <c r="C6" s="23" t="s">
        <v>13</v>
      </c>
      <c r="D6" s="16">
        <v>2200</v>
      </c>
      <c r="E6" s="5"/>
      <c r="F6" s="5">
        <v>1.05</v>
      </c>
      <c r="G6" s="5"/>
      <c r="H6" s="5"/>
      <c r="I6" s="5">
        <f>D6*F6/1000</f>
        <v>2.31</v>
      </c>
      <c r="J6" s="5"/>
      <c r="K6" s="5"/>
      <c r="L6" s="5"/>
      <c r="M6" s="5"/>
      <c r="N6" s="5"/>
      <c r="O6" s="5"/>
      <c r="P6" s="5"/>
      <c r="Q6" s="5"/>
      <c r="R6" s="5">
        <f>E6+F6+G6+L6+M6</f>
        <v>1.05</v>
      </c>
      <c r="S6" s="6">
        <f>P6+O6+H6+I6+J6</f>
        <v>2.31</v>
      </c>
    </row>
    <row r="7" spans="1:19" ht="15" customHeight="1">
      <c r="A7" s="18">
        <v>2</v>
      </c>
      <c r="B7" s="2" t="s">
        <v>14</v>
      </c>
      <c r="C7" s="23" t="s">
        <v>20</v>
      </c>
      <c r="D7" s="16">
        <v>28500</v>
      </c>
      <c r="E7" s="5"/>
      <c r="F7" s="5">
        <v>5</v>
      </c>
      <c r="G7" s="5"/>
      <c r="H7" s="5"/>
      <c r="I7" s="5">
        <f>D7*F7/1000</f>
        <v>142.5</v>
      </c>
      <c r="J7" s="5"/>
      <c r="K7" s="5">
        <f t="shared" ref="K7:K27" si="0">L7+M7+N7</f>
        <v>1</v>
      </c>
      <c r="L7" s="5"/>
      <c r="M7" s="5">
        <v>1</v>
      </c>
      <c r="N7" s="5"/>
      <c r="O7" s="5"/>
      <c r="P7" s="5">
        <f>D7*M7/1000</f>
        <v>28.5</v>
      </c>
      <c r="Q7" s="5"/>
      <c r="R7" s="5">
        <f>E7+F7+G7+L7+M7</f>
        <v>6</v>
      </c>
      <c r="S7" s="6">
        <f t="shared" ref="S7:S28" si="1">P7+O7+H7+I7+J7</f>
        <v>171</v>
      </c>
    </row>
    <row r="8" spans="1:19">
      <c r="A8" s="18">
        <v>3</v>
      </c>
      <c r="B8" s="2" t="s">
        <v>34</v>
      </c>
      <c r="C8" s="23" t="s">
        <v>13</v>
      </c>
      <c r="D8" s="16">
        <v>1430</v>
      </c>
      <c r="E8" s="5"/>
      <c r="F8" s="5">
        <v>1.4</v>
      </c>
      <c r="G8" s="5"/>
      <c r="H8" s="5"/>
      <c r="I8" s="5">
        <f>D8*F8/1000</f>
        <v>2.0019999999999998</v>
      </c>
      <c r="J8" s="5"/>
      <c r="K8" s="5"/>
      <c r="L8" s="5"/>
      <c r="M8" s="5"/>
      <c r="N8" s="5"/>
      <c r="O8" s="5"/>
      <c r="P8" s="5"/>
      <c r="Q8" s="5"/>
      <c r="R8" s="5">
        <f>E8+F8+G8+L8+M8</f>
        <v>1.4</v>
      </c>
      <c r="S8" s="6">
        <f t="shared" si="1"/>
        <v>2.0019999999999998</v>
      </c>
    </row>
    <row r="9" spans="1:19" ht="69.75" customHeight="1">
      <c r="A9" s="21">
        <v>4</v>
      </c>
      <c r="B9" s="2" t="s">
        <v>16</v>
      </c>
      <c r="C9" s="23" t="s">
        <v>20</v>
      </c>
      <c r="D9" s="16">
        <v>14000</v>
      </c>
      <c r="E9" s="15"/>
      <c r="F9" s="15">
        <v>1</v>
      </c>
      <c r="G9" s="15">
        <v>1</v>
      </c>
      <c r="H9" s="15"/>
      <c r="I9" s="22">
        <f>D9*F9/1000</f>
        <v>14</v>
      </c>
      <c r="J9" s="15">
        <f>D9*G9/1000</f>
        <v>14</v>
      </c>
      <c r="K9" s="15"/>
      <c r="L9" s="15"/>
      <c r="M9" s="15"/>
      <c r="N9" s="15"/>
      <c r="O9" s="15"/>
      <c r="P9" s="15"/>
      <c r="Q9" s="15"/>
      <c r="R9" s="5">
        <f>E9+F9+G9+L9+M9</f>
        <v>2</v>
      </c>
      <c r="S9" s="6">
        <f t="shared" si="1"/>
        <v>28</v>
      </c>
    </row>
    <row r="10" spans="1:19" ht="30.75" customHeight="1">
      <c r="A10" s="21">
        <v>5</v>
      </c>
      <c r="B10" s="2" t="s">
        <v>17</v>
      </c>
      <c r="C10" s="23" t="s">
        <v>20</v>
      </c>
      <c r="D10" s="16">
        <v>11900</v>
      </c>
      <c r="E10" s="5"/>
      <c r="F10" s="5">
        <v>1</v>
      </c>
      <c r="G10" s="5"/>
      <c r="H10" s="5"/>
      <c r="I10" s="22">
        <f>D10*F10/1000</f>
        <v>11.9</v>
      </c>
      <c r="J10" s="5"/>
      <c r="K10" s="5"/>
      <c r="L10" s="5"/>
      <c r="M10" s="5"/>
      <c r="N10" s="5"/>
      <c r="O10" s="5"/>
      <c r="P10" s="5"/>
      <c r="Q10" s="5"/>
      <c r="R10" s="5">
        <f>E10+F10+G10+L10+M10</f>
        <v>1</v>
      </c>
      <c r="S10" s="6">
        <f t="shared" si="1"/>
        <v>11.9</v>
      </c>
    </row>
    <row r="11" spans="1:19" ht="35.25" customHeight="1">
      <c r="A11" s="21">
        <v>6</v>
      </c>
      <c r="B11" s="2" t="s">
        <v>18</v>
      </c>
      <c r="C11" s="23" t="s">
        <v>20</v>
      </c>
      <c r="D11" s="16">
        <v>10500</v>
      </c>
      <c r="E11" s="5"/>
      <c r="F11" s="5">
        <v>1</v>
      </c>
      <c r="G11" s="5"/>
      <c r="H11" s="5"/>
      <c r="I11" s="5">
        <f>D11*F11/1000</f>
        <v>10.5</v>
      </c>
      <c r="J11" s="5"/>
      <c r="K11" s="5"/>
      <c r="L11" s="5"/>
      <c r="M11" s="5"/>
      <c r="N11" s="5"/>
      <c r="O11" s="5"/>
      <c r="P11" s="5"/>
      <c r="Q11" s="5"/>
      <c r="R11" s="5">
        <f>E11+F11+G11+L11+M11</f>
        <v>1</v>
      </c>
      <c r="S11" s="6">
        <f t="shared" si="1"/>
        <v>10.5</v>
      </c>
    </row>
    <row r="12" spans="1:19" ht="17.25" customHeight="1">
      <c r="A12" s="21">
        <v>7</v>
      </c>
      <c r="B12" s="19" t="s">
        <v>35</v>
      </c>
      <c r="C12" s="23" t="s">
        <v>13</v>
      </c>
      <c r="D12" s="16">
        <v>7370</v>
      </c>
      <c r="E12" s="5"/>
      <c r="F12" s="5">
        <v>1.1000000000000001</v>
      </c>
      <c r="G12" s="5"/>
      <c r="H12" s="5"/>
      <c r="I12" s="5">
        <f>D12*F12/1000</f>
        <v>8.1070000000000011</v>
      </c>
      <c r="J12" s="5"/>
      <c r="K12" s="5"/>
      <c r="L12" s="5"/>
      <c r="M12" s="5"/>
      <c r="N12" s="5"/>
      <c r="O12" s="5"/>
      <c r="P12" s="5"/>
      <c r="Q12" s="5"/>
      <c r="R12" s="5">
        <f>E12+F12+G12+L12+M12</f>
        <v>1.1000000000000001</v>
      </c>
      <c r="S12" s="6">
        <f t="shared" si="1"/>
        <v>8.1070000000000011</v>
      </c>
    </row>
    <row r="13" spans="1:19" ht="16.5" customHeight="1">
      <c r="A13" s="21">
        <v>8</v>
      </c>
      <c r="B13" s="3" t="s">
        <v>36</v>
      </c>
      <c r="C13" s="22" t="s">
        <v>13</v>
      </c>
      <c r="D13" s="16">
        <v>15900</v>
      </c>
      <c r="E13" s="5"/>
      <c r="F13" s="5">
        <v>2.5</v>
      </c>
      <c r="G13" s="5"/>
      <c r="H13" s="5"/>
      <c r="I13" s="5">
        <f>D13*F13/1000</f>
        <v>39.75</v>
      </c>
      <c r="J13" s="5">
        <f>D13*G13/1000</f>
        <v>0</v>
      </c>
      <c r="K13" s="5"/>
      <c r="L13" s="5"/>
      <c r="M13" s="5"/>
      <c r="N13" s="5"/>
      <c r="O13" s="5"/>
      <c r="P13" s="5"/>
      <c r="Q13" s="5"/>
      <c r="R13" s="5">
        <f>E13+F13+G13+L13+M13</f>
        <v>2.5</v>
      </c>
      <c r="S13" s="6">
        <f t="shared" si="1"/>
        <v>39.75</v>
      </c>
    </row>
    <row r="14" spans="1:19" ht="15.75" customHeight="1">
      <c r="A14" s="21">
        <v>9</v>
      </c>
      <c r="B14" s="3" t="s">
        <v>37</v>
      </c>
      <c r="C14" s="22" t="s">
        <v>15</v>
      </c>
      <c r="D14" s="16">
        <v>61600</v>
      </c>
      <c r="E14" s="5"/>
      <c r="F14" s="5">
        <v>5</v>
      </c>
      <c r="G14" s="5"/>
      <c r="H14" s="5"/>
      <c r="I14" s="5">
        <f>D14*F14/1000</f>
        <v>308</v>
      </c>
      <c r="J14" s="5">
        <f>D14*G14/1000</f>
        <v>0</v>
      </c>
      <c r="K14" s="5"/>
      <c r="L14" s="5"/>
      <c r="M14" s="5"/>
      <c r="N14" s="5"/>
      <c r="O14" s="5"/>
      <c r="P14" s="5"/>
      <c r="Q14" s="5"/>
      <c r="R14" s="5">
        <f>E14+F14+G14+L14+M14</f>
        <v>5</v>
      </c>
      <c r="S14" s="6">
        <f t="shared" si="1"/>
        <v>308</v>
      </c>
    </row>
    <row r="15" spans="1:19" ht="16.5" customHeight="1">
      <c r="A15" s="21">
        <v>10</v>
      </c>
      <c r="B15" s="3" t="s">
        <v>38</v>
      </c>
      <c r="C15" s="22" t="s">
        <v>13</v>
      </c>
      <c r="D15" s="16">
        <v>8250</v>
      </c>
      <c r="E15" s="5"/>
      <c r="F15" s="5">
        <v>0.5</v>
      </c>
      <c r="G15" s="5"/>
      <c r="H15" s="5"/>
      <c r="I15" s="5">
        <f>D15*F15/1000</f>
        <v>4.125</v>
      </c>
      <c r="J15" s="5">
        <f>D15*G15/1000</f>
        <v>0</v>
      </c>
      <c r="K15" s="5"/>
      <c r="L15" s="5"/>
      <c r="M15" s="5"/>
      <c r="N15" s="5"/>
      <c r="O15" s="5"/>
      <c r="P15" s="5"/>
      <c r="Q15" s="5"/>
      <c r="R15" s="5">
        <f>E15+F15+G15+L15+M15</f>
        <v>0.5</v>
      </c>
      <c r="S15" s="6">
        <f t="shared" si="1"/>
        <v>4.125</v>
      </c>
    </row>
    <row r="16" spans="1:19">
      <c r="A16" s="21">
        <v>11</v>
      </c>
      <c r="B16" s="2" t="s">
        <v>39</v>
      </c>
      <c r="C16" s="23" t="s">
        <v>13</v>
      </c>
      <c r="D16" s="16">
        <v>2980</v>
      </c>
      <c r="E16" s="5"/>
      <c r="F16" s="5"/>
      <c r="G16" s="5">
        <v>29.75</v>
      </c>
      <c r="H16" s="5"/>
      <c r="I16" s="5">
        <f>D16*F16/1000</f>
        <v>0</v>
      </c>
      <c r="J16" s="5">
        <f>D16*G16/1000</f>
        <v>88.655000000000001</v>
      </c>
      <c r="K16" s="5"/>
      <c r="L16" s="5"/>
      <c r="M16" s="5"/>
      <c r="N16" s="5"/>
      <c r="O16" s="5"/>
      <c r="P16" s="5"/>
      <c r="Q16" s="5"/>
      <c r="R16" s="5">
        <f>E16+F16+G16+L16+M16</f>
        <v>29.75</v>
      </c>
      <c r="S16" s="6">
        <f t="shared" si="1"/>
        <v>88.655000000000001</v>
      </c>
    </row>
    <row r="17" spans="1:19">
      <c r="A17" s="21">
        <v>12</v>
      </c>
      <c r="B17" s="2" t="s">
        <v>40</v>
      </c>
      <c r="C17" s="23" t="s">
        <v>13</v>
      </c>
      <c r="D17" s="16">
        <v>3850</v>
      </c>
      <c r="E17" s="5"/>
      <c r="F17" s="5">
        <v>20.7</v>
      </c>
      <c r="G17" s="5"/>
      <c r="H17" s="5"/>
      <c r="I17" s="5">
        <f>D17*F17/1000</f>
        <v>79.694999999999993</v>
      </c>
      <c r="J17" s="5">
        <f>D17*G17/1000</f>
        <v>0</v>
      </c>
      <c r="K17" s="5"/>
      <c r="L17" s="5"/>
      <c r="M17" s="5"/>
      <c r="N17" s="5"/>
      <c r="O17" s="5"/>
      <c r="P17" s="5"/>
      <c r="Q17" s="5"/>
      <c r="R17" s="5">
        <f>E17+F17+G17+L17+M17</f>
        <v>20.7</v>
      </c>
      <c r="S17" s="6">
        <f t="shared" si="1"/>
        <v>79.694999999999993</v>
      </c>
    </row>
    <row r="18" spans="1:19" ht="66" customHeight="1">
      <c r="A18" s="21">
        <v>13</v>
      </c>
      <c r="B18" s="2" t="s">
        <v>19</v>
      </c>
      <c r="C18" s="23" t="s">
        <v>20</v>
      </c>
      <c r="D18" s="16">
        <v>17050</v>
      </c>
      <c r="E18" s="15"/>
      <c r="F18" s="15">
        <v>4</v>
      </c>
      <c r="G18" s="15"/>
      <c r="H18" s="15">
        <f>D18*E18/1000</f>
        <v>0</v>
      </c>
      <c r="I18" s="15">
        <f>D18*F18/1000</f>
        <v>68.2</v>
      </c>
      <c r="J18" s="15"/>
      <c r="K18" s="15">
        <f t="shared" si="0"/>
        <v>1</v>
      </c>
      <c r="L18" s="15"/>
      <c r="M18" s="15">
        <v>1</v>
      </c>
      <c r="N18" s="15"/>
      <c r="O18" s="15"/>
      <c r="P18" s="15">
        <f>D18*M18/1000</f>
        <v>17.05</v>
      </c>
      <c r="Q18" s="15"/>
      <c r="R18" s="5">
        <f>E18+F18+G18+L18+M18</f>
        <v>5</v>
      </c>
      <c r="S18" s="6">
        <f t="shared" si="1"/>
        <v>85.25</v>
      </c>
    </row>
    <row r="19" spans="1:19" ht="18" customHeight="1">
      <c r="A19" s="21">
        <v>14</v>
      </c>
      <c r="B19" s="2" t="s">
        <v>41</v>
      </c>
      <c r="C19" s="23" t="s">
        <v>15</v>
      </c>
      <c r="D19" s="16">
        <v>66000</v>
      </c>
      <c r="E19" s="5"/>
      <c r="F19" s="5">
        <v>2</v>
      </c>
      <c r="G19" s="5"/>
      <c r="H19" s="5"/>
      <c r="I19" s="5">
        <f>D19*F19/1000</f>
        <v>132</v>
      </c>
      <c r="J19" s="5"/>
      <c r="K19" s="5"/>
      <c r="L19" s="5"/>
      <c r="M19" s="5"/>
      <c r="N19" s="5"/>
      <c r="O19" s="5"/>
      <c r="P19" s="5"/>
      <c r="Q19" s="5"/>
      <c r="R19" s="5">
        <f>E19+F19+G19+L19+M19</f>
        <v>2</v>
      </c>
      <c r="S19" s="6">
        <f t="shared" si="1"/>
        <v>132</v>
      </c>
    </row>
    <row r="20" spans="1:19" ht="15" customHeight="1">
      <c r="A20" s="21">
        <v>15</v>
      </c>
      <c r="B20" s="2" t="s">
        <v>21</v>
      </c>
      <c r="C20" s="23" t="s">
        <v>13</v>
      </c>
      <c r="D20" s="16">
        <v>8250</v>
      </c>
      <c r="E20" s="5"/>
      <c r="F20" s="5">
        <v>2</v>
      </c>
      <c r="G20" s="5">
        <v>2</v>
      </c>
      <c r="H20" s="5"/>
      <c r="I20" s="5">
        <f>D20*F20/1000</f>
        <v>16.5</v>
      </c>
      <c r="J20" s="5">
        <f>D20*G20/1000</f>
        <v>16.5</v>
      </c>
      <c r="K20" s="5"/>
      <c r="L20" s="5"/>
      <c r="M20" s="5"/>
      <c r="N20" s="5"/>
      <c r="O20" s="5"/>
      <c r="P20" s="5"/>
      <c r="Q20" s="5"/>
      <c r="R20" s="5">
        <f>E20+F20+G20+L20+M20</f>
        <v>4</v>
      </c>
      <c r="S20" s="6">
        <f t="shared" si="1"/>
        <v>33</v>
      </c>
    </row>
    <row r="21" spans="1:19" ht="33" customHeight="1">
      <c r="A21" s="21">
        <v>16</v>
      </c>
      <c r="B21" s="2" t="s">
        <v>42</v>
      </c>
      <c r="C21" s="23" t="s">
        <v>15</v>
      </c>
      <c r="D21" s="16">
        <v>107304</v>
      </c>
      <c r="E21" s="5"/>
      <c r="F21" s="5">
        <v>1</v>
      </c>
      <c r="G21" s="5"/>
      <c r="H21" s="5"/>
      <c r="I21" s="5">
        <f>D21*F21/1000</f>
        <v>107.304</v>
      </c>
      <c r="J21" s="5">
        <f>D21*G21/1000</f>
        <v>0</v>
      </c>
      <c r="K21" s="5"/>
      <c r="L21" s="5"/>
      <c r="M21" s="5"/>
      <c r="N21" s="5"/>
      <c r="O21" s="5"/>
      <c r="P21" s="5"/>
      <c r="Q21" s="5"/>
      <c r="R21" s="5">
        <f>E21+F21+G21+L21+M21</f>
        <v>1</v>
      </c>
      <c r="S21" s="6">
        <f t="shared" si="1"/>
        <v>107.304</v>
      </c>
    </row>
    <row r="22" spans="1:19" ht="31.5" customHeight="1">
      <c r="A22" s="21">
        <v>17</v>
      </c>
      <c r="B22" s="2" t="s">
        <v>22</v>
      </c>
      <c r="C22" s="23" t="s">
        <v>13</v>
      </c>
      <c r="D22" s="16">
        <v>11550</v>
      </c>
      <c r="E22" s="5"/>
      <c r="F22" s="5">
        <v>0.5</v>
      </c>
      <c r="G22" s="5"/>
      <c r="H22" s="5"/>
      <c r="I22" s="5">
        <f>D22*F22/1000</f>
        <v>5.7750000000000004</v>
      </c>
      <c r="J22" s="5"/>
      <c r="K22" s="5"/>
      <c r="L22" s="5"/>
      <c r="M22" s="5"/>
      <c r="N22" s="5"/>
      <c r="O22" s="5"/>
      <c r="P22" s="5"/>
      <c r="Q22" s="5"/>
      <c r="R22" s="5">
        <f>E22+F22+G22+L22+M22</f>
        <v>0.5</v>
      </c>
      <c r="S22" s="6">
        <f t="shared" si="1"/>
        <v>5.7750000000000004</v>
      </c>
    </row>
    <row r="23" spans="1:19" ht="18" customHeight="1">
      <c r="A23" s="21">
        <v>18</v>
      </c>
      <c r="B23" s="2" t="s">
        <v>23</v>
      </c>
      <c r="C23" s="23" t="s">
        <v>15</v>
      </c>
      <c r="D23" s="16">
        <v>39200</v>
      </c>
      <c r="E23" s="5"/>
      <c r="F23" s="5">
        <v>3</v>
      </c>
      <c r="G23" s="5"/>
      <c r="H23" s="5"/>
      <c r="I23" s="5">
        <f>D23*F23/1000</f>
        <v>117.6</v>
      </c>
      <c r="J23" s="5"/>
      <c r="K23" s="5"/>
      <c r="L23" s="5"/>
      <c r="M23" s="5"/>
      <c r="N23" s="5"/>
      <c r="O23" s="5"/>
      <c r="P23" s="5"/>
      <c r="Q23" s="5"/>
      <c r="R23" s="5">
        <f>E23+F23+G23+L23+M23</f>
        <v>3</v>
      </c>
      <c r="S23" s="6">
        <f t="shared" si="1"/>
        <v>117.6</v>
      </c>
    </row>
    <row r="24" spans="1:19" ht="16.5" customHeight="1">
      <c r="A24" s="21">
        <v>19</v>
      </c>
      <c r="B24" s="2" t="s">
        <v>43</v>
      </c>
      <c r="C24" s="23" t="s">
        <v>13</v>
      </c>
      <c r="D24" s="16">
        <v>6050</v>
      </c>
      <c r="E24" s="5"/>
      <c r="F24" s="5">
        <v>0.05</v>
      </c>
      <c r="G24" s="5"/>
      <c r="H24" s="5"/>
      <c r="I24" s="5">
        <f>D24*F24/1000</f>
        <v>0.30249999999999999</v>
      </c>
      <c r="J24" s="5"/>
      <c r="K24" s="5"/>
      <c r="L24" s="5"/>
      <c r="M24" s="5"/>
      <c r="N24" s="5"/>
      <c r="O24" s="5"/>
      <c r="P24" s="5"/>
      <c r="Q24" s="5"/>
      <c r="R24" s="5">
        <f>E24+F24+G24+L24+M24</f>
        <v>0.05</v>
      </c>
      <c r="S24" s="6">
        <f t="shared" si="1"/>
        <v>0.30249999999999999</v>
      </c>
    </row>
    <row r="25" spans="1:19" ht="15.75" customHeight="1">
      <c r="A25" s="21">
        <v>20</v>
      </c>
      <c r="B25" s="2" t="s">
        <v>44</v>
      </c>
      <c r="C25" s="23" t="s">
        <v>15</v>
      </c>
      <c r="D25" s="16">
        <v>19740</v>
      </c>
      <c r="E25" s="5"/>
      <c r="F25" s="5">
        <v>2</v>
      </c>
      <c r="G25" s="5"/>
      <c r="H25" s="5"/>
      <c r="I25" s="5">
        <f>D25*F25/1000</f>
        <v>39.479999999999997</v>
      </c>
      <c r="J25" s="5"/>
      <c r="K25" s="5"/>
      <c r="L25" s="5"/>
      <c r="M25" s="5"/>
      <c r="N25" s="5"/>
      <c r="O25" s="5"/>
      <c r="P25" s="5"/>
      <c r="Q25" s="5"/>
      <c r="R25" s="5">
        <f>E25+F25+G25+L25+M25</f>
        <v>2</v>
      </c>
      <c r="S25" s="6">
        <f t="shared" si="1"/>
        <v>39.479999999999997</v>
      </c>
    </row>
    <row r="26" spans="1:19" ht="16.5" customHeight="1">
      <c r="A26" s="21">
        <v>21</v>
      </c>
      <c r="B26" s="2" t="s">
        <v>24</v>
      </c>
      <c r="C26" s="23" t="s">
        <v>15</v>
      </c>
      <c r="D26" s="16">
        <v>6400</v>
      </c>
      <c r="E26" s="5"/>
      <c r="F26" s="5">
        <v>10</v>
      </c>
      <c r="G26" s="5"/>
      <c r="H26" s="5"/>
      <c r="I26" s="5">
        <f>D26*F26/1000</f>
        <v>64</v>
      </c>
      <c r="J26" s="5"/>
      <c r="K26" s="5"/>
      <c r="L26" s="5"/>
      <c r="M26" s="5"/>
      <c r="N26" s="5"/>
      <c r="O26" s="5"/>
      <c r="P26" s="5"/>
      <c r="Q26" s="5"/>
      <c r="R26" s="5">
        <f>E26+F26+G26+L26+M26</f>
        <v>10</v>
      </c>
      <c r="S26" s="6">
        <f t="shared" si="1"/>
        <v>64</v>
      </c>
    </row>
    <row r="27" spans="1:19" ht="17.25" customHeight="1">
      <c r="A27" s="21">
        <v>22</v>
      </c>
      <c r="B27" s="2" t="s">
        <v>25</v>
      </c>
      <c r="C27" s="23" t="s">
        <v>13</v>
      </c>
      <c r="D27" s="16">
        <v>8910</v>
      </c>
      <c r="E27" s="5"/>
      <c r="F27" s="5">
        <v>0.1</v>
      </c>
      <c r="G27" s="5"/>
      <c r="H27" s="5"/>
      <c r="I27" s="5">
        <f>D27*F27/1000</f>
        <v>0.89100000000000001</v>
      </c>
      <c r="J27" s="5"/>
      <c r="K27" s="5">
        <f t="shared" si="0"/>
        <v>0</v>
      </c>
      <c r="L27" s="5"/>
      <c r="M27" s="5"/>
      <c r="N27" s="5"/>
      <c r="O27" s="5">
        <f>D27*L27/1000</f>
        <v>0</v>
      </c>
      <c r="P27" s="5"/>
      <c r="Q27" s="5"/>
      <c r="R27" s="5">
        <f>E27+F27+G27+L27+M27</f>
        <v>0.1</v>
      </c>
      <c r="S27" s="6">
        <f t="shared" si="1"/>
        <v>0.89100000000000001</v>
      </c>
    </row>
    <row r="28" spans="1:19" ht="16.5" customHeight="1">
      <c r="A28" s="21">
        <v>23</v>
      </c>
      <c r="B28" s="2" t="s">
        <v>26</v>
      </c>
      <c r="C28" s="23" t="s">
        <v>13</v>
      </c>
      <c r="D28" s="16">
        <v>9080</v>
      </c>
      <c r="E28" s="5"/>
      <c r="F28" s="5">
        <v>0.1</v>
      </c>
      <c r="G28" s="5"/>
      <c r="H28" s="5"/>
      <c r="I28" s="5">
        <f>D28*F28/1000</f>
        <v>0.90800000000000003</v>
      </c>
      <c r="J28" s="5"/>
      <c r="K28" s="5"/>
      <c r="L28" s="5"/>
      <c r="M28" s="5"/>
      <c r="N28" s="5"/>
      <c r="O28" s="5"/>
      <c r="P28" s="5"/>
      <c r="Q28" s="5"/>
      <c r="R28" s="5">
        <f>E28+F28+G28+L28+M28</f>
        <v>0.1</v>
      </c>
      <c r="S28" s="6">
        <f t="shared" si="1"/>
        <v>0.90800000000000003</v>
      </c>
    </row>
    <row r="29" spans="1:19" s="1" customFormat="1">
      <c r="A29" s="11"/>
      <c r="B29" s="17" t="s">
        <v>29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20">
        <f>SUM(S6:S28)</f>
        <v>1340.5545</v>
      </c>
    </row>
    <row r="31" spans="1:19" ht="18.75">
      <c r="B31" s="12" t="s">
        <v>30</v>
      </c>
      <c r="C31" s="12" t="s">
        <v>31</v>
      </c>
      <c r="D31" s="12"/>
    </row>
  </sheetData>
  <mergeCells count="11">
    <mergeCell ref="A3:A5"/>
    <mergeCell ref="B3:B5"/>
    <mergeCell ref="C3:C5"/>
    <mergeCell ref="D3:D5"/>
    <mergeCell ref="E3:J3"/>
    <mergeCell ref="R3:S4"/>
    <mergeCell ref="H4:J4"/>
    <mergeCell ref="K4:N4"/>
    <mergeCell ref="O4:Q4"/>
    <mergeCell ref="K3:Q3"/>
    <mergeCell ref="E4:G4"/>
  </mergeCells>
  <pageMargins left="0.15748031496062992" right="0.19685039370078741" top="0.19685039370078741" bottom="0.19685039370078741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лабор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2019-05-27T05:11:41Z</cp:lastPrinted>
  <dcterms:created xsi:type="dcterms:W3CDTF">2018-12-25T04:49:06Z</dcterms:created>
  <dcterms:modified xsi:type="dcterms:W3CDTF">2019-07-03T09:16:46Z</dcterms:modified>
</cp:coreProperties>
</file>